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Z:\17. PLANO DE CONTRATAÇÕES ANUAL\"/>
    </mc:Choice>
  </mc:AlternateContent>
  <xr:revisionPtr revIDLastSave="0" documentId="13_ncr:1_{21B160F0-4582-4CD2-8C03-E60B976F4F04}" xr6:coauthVersionLast="47" xr6:coauthVersionMax="47" xr10:uidLastSave="{00000000-0000-0000-0000-000000000000}"/>
  <bookViews>
    <workbookView xWindow="-120" yWindow="-120" windowWidth="29040" windowHeight="15840" xr2:uid="{00000000-000D-0000-FFFF-FFFF00000000}"/>
  </bookViews>
  <sheets>
    <sheet name="CONSOLIDADO TOTAL" sheetId="7" r:id="rId1"/>
    <sheet name="CONTRATOS para 2026" sheetId="1" r:id="rId2"/>
    <sheet name="INFORMÁTICA" sheetId="6" r:id="rId3"/>
    <sheet name="ESCOLA DO LEGISLATIVO" sheetId="2" r:id="rId4"/>
    <sheet name="ALMOXARIFADO ZELADORIA" sheetId="3" r:id="rId5"/>
    <sheet name="ALMOXARIFADO GERAL" sheetId="5" r:id="rId6"/>
    <sheet name="PATRIMÔNIO" sheetId="4" r:id="rId7"/>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8" i="1" l="1"/>
  <c r="G19" i="7"/>
  <c r="G16" i="7"/>
  <c r="G8" i="7"/>
  <c r="G11" i="7" s="1"/>
  <c r="G21" i="7" l="1"/>
  <c r="H4" i="6"/>
  <c r="H5" i="6"/>
  <c r="H6" i="6"/>
  <c r="H7" i="6"/>
  <c r="H8" i="6"/>
  <c r="H9" i="6"/>
  <c r="H10" i="6"/>
  <c r="H11" i="6"/>
  <c r="H12" i="6"/>
  <c r="H13" i="6"/>
  <c r="H14" i="6"/>
  <c r="H15" i="6"/>
  <c r="H16" i="6"/>
  <c r="H17" i="6"/>
  <c r="H18" i="6"/>
  <c r="H19" i="6"/>
  <c r="H20" i="6"/>
  <c r="H21" i="6"/>
  <c r="H22" i="6"/>
  <c r="H23" i="6"/>
  <c r="H24" i="6"/>
  <c r="H25" i="6"/>
  <c r="H26" i="6"/>
  <c r="H27" i="6"/>
  <c r="H28" i="6"/>
  <c r="H29" i="6"/>
  <c r="H30" i="6"/>
  <c r="H31" i="6"/>
  <c r="H32" i="6"/>
  <c r="H3" i="6"/>
  <c r="H4" i="5"/>
  <c r="H5" i="5"/>
  <c r="H6" i="5"/>
  <c r="H7" i="5"/>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117" i="5"/>
  <c r="H118" i="5"/>
  <c r="H119" i="5"/>
  <c r="H120" i="5"/>
  <c r="H121" i="5"/>
  <c r="H122" i="5"/>
  <c r="H123" i="5"/>
  <c r="H124" i="5"/>
  <c r="H125" i="5"/>
  <c r="H126" i="5"/>
  <c r="H127" i="5"/>
  <c r="H128" i="5"/>
  <c r="H129" i="5"/>
  <c r="H130" i="5"/>
  <c r="H131" i="5"/>
  <c r="H132" i="5"/>
  <c r="H133" i="5"/>
  <c r="H134" i="5"/>
  <c r="H135" i="5"/>
  <c r="H136" i="5"/>
  <c r="H137" i="5"/>
  <c r="H3" i="5"/>
  <c r="H4" i="3"/>
  <c r="H5" i="3"/>
  <c r="H6" i="3"/>
  <c r="H7" i="3"/>
  <c r="H8" i="3"/>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3" i="3"/>
  <c r="G13" i="4"/>
  <c r="I16" i="2"/>
  <c r="H51" i="3" l="1"/>
  <c r="H33" i="6"/>
  <c r="H138" i="5"/>
</calcChain>
</file>

<file path=xl/sharedStrings.xml><?xml version="1.0" encoding="utf-8"?>
<sst xmlns="http://schemas.openxmlformats.org/spreadsheetml/2006/main" count="1490" uniqueCount="655">
  <si>
    <t>RESPONSÁVEL</t>
  </si>
  <si>
    <t>CÓDIGO</t>
  </si>
  <si>
    <t>Justificativa</t>
  </si>
  <si>
    <t>GRUPO</t>
  </si>
  <si>
    <t>UNIDADE</t>
  </si>
  <si>
    <t>QTDE</t>
  </si>
  <si>
    <t>VLR. UN. (R$)</t>
  </si>
  <si>
    <t>VLR. Total. (R$)</t>
  </si>
  <si>
    <t>Escola do Legislativo</t>
  </si>
  <si>
    <t>Impressão de Cartilha para o funcionamento do Projeto estudantes Visitam a Câmara</t>
  </si>
  <si>
    <t>Ser.</t>
  </si>
  <si>
    <t>Desenvolvimento do site específico para a Escola do Legislativo</t>
  </si>
  <si>
    <t>Contratação de empresa especializada para desenvolvimento, implantação e configuração de portal eletrônico institucional para a Escola do Legislativo, com design responsivo, gerenciamento de conteúdo (CMS), funcionalidades para divulgação de cursos e eventos, inscrições online e recursos de acessibilidade, além de integração com redes sociais e sistemas internos (se aplicável)</t>
  </si>
  <si>
    <t>Serviço</t>
  </si>
  <si>
    <t>Materiais de identificação para campanhas - fitas de cetim, alfinetes de lapela ou lacinhos pré-confeccionados.</t>
  </si>
  <si>
    <t>Reforçar o engajamento e a conscientização social em temas relevantes, fortalecer a imagem institucional da Câmara como promotora de cidadania, e utilizar ferramentas de baixo custo e alto impacto para a comunicação visual e participação da comunidade em causas importantes.</t>
  </si>
  <si>
    <t>Material de  consumo</t>
  </si>
  <si>
    <t>ônibus para transportar as crianças do Projeto Estudantes Visitam a Câmara</t>
  </si>
  <si>
    <t>contratação de empresa especializada para prestação de serviços de fretamento de ônibus, incluindo veículos e motoristas devidamente habilitados, para transporte de participantes das demandas do Projeto “Estudantes Visitam a Câmara” da Câmara Municipal de Cajamar, em deslocamentos dentro do município (Escolas-Câmara / Câmara-Escolas).</t>
  </si>
  <si>
    <t>Coffee break para os palestrantes</t>
  </si>
  <si>
    <t>A inclusão do serviço de coffee break no Plano de Contratações Anual da Escola do Legislativo não é apenas uma questão de conforto, mas uma estratégia para garantir a excelência na organização de eventos, valorizar os profissionais que contribuem com seu conhecimento e fortalecer a imagem de uma Câmara Municipal de Cajamar moderna, profissional e atenta ao bem-estar de todos que colaboram para o desenvolvimento da educação cívica no município.</t>
  </si>
  <si>
    <t>Curso de oratória - capacitação de vereadores, funcionários</t>
  </si>
  <si>
    <t>Contratação de empresa ou profissional especializado para ministrar curso de oratória e comunicação para vereadores e servidores da Câmara Municipal de Cajamar, abrangendo técnicas de expressão verbal, linguagem corporal, estruturação de discursos, persuasão e controle de ansiedade.</t>
  </si>
  <si>
    <t>Contratação de palestra controle interno do Poder Legislativo</t>
  </si>
  <si>
    <t>Noções do Processo Legislativo Municipal, com base na Constituição Federal, na Lei Orgânica do Município, e Regimento Interno da Câmara, abordando temas referente a Emendas Impositivas ao Orçamento Municipal, fundamentos legais, limites constitucionais, tramitação, execução e controle”, aos vereadores e servidores da Câmara Municipal</t>
  </si>
  <si>
    <t>Curso de acessibilidade - Palestrante Jadson Nunes</t>
  </si>
  <si>
    <t>Inclusão de pessoas com deficiência: convivêndo com a diversidade.</t>
  </si>
  <si>
    <t>Contratação de mini curso com duração de 10h/ 3 módulos - ambiente saudável e Colaborativo</t>
  </si>
  <si>
    <t>Essencial para o sussesso e sustentabilidade das organizaçãoes</t>
  </si>
  <si>
    <t>Auditoria Governamental e Controle Interno na Administração Pública</t>
  </si>
  <si>
    <t>Gestão e Soft Skills</t>
  </si>
  <si>
    <t>Curso para  otimizar a "gestão de demandas não planejadas e urgentes" e a "reestruturação de processos" para lidar com a nova legislação, garantindo mais celeridade e eficiência na execução das atividades da Câmara.</t>
  </si>
  <si>
    <t>Kit para eventos externos com caixa de som amplificadora e 2 microfones sem fio</t>
  </si>
  <si>
    <t>Este equipamento permitirá a realização de eventos externos com comunicação clara e profissional, ampliando o alcance e o impacto das ações da instituição junto à população de Cajamar. Além de melhorar a imagem institucional e a qualidade da comunicação, o kit proporciona flexibilidade e autonomia para a organização de palestras, cursos e audiências públicas em diversos locais.</t>
  </si>
  <si>
    <t>bens</t>
  </si>
  <si>
    <t>Bens</t>
  </si>
  <si>
    <t>Contratação de Curso  para Garantir a conformidade dos atos administrativos com a legislação;
Prevenir erros, fraudes e desperdícios;
Assegurar a correta aplicação dos recursos públicos;
Promover a eficiência operacional;
Apoiar a tomada de decisões com base em informações confiáveis.</t>
  </si>
  <si>
    <t>Guilherme</t>
  </si>
  <si>
    <t>01700680</t>
  </si>
  <si>
    <t>AR-CONDICIONADO Q/F SPLIT INVERTER 12000 BTUS</t>
  </si>
  <si>
    <t>EQUIPAMENTOS E MATERIAL PERMANENTE</t>
  </si>
  <si>
    <t>UN</t>
  </si>
  <si>
    <t>AR-CONDICIONADO Q/F SPLIT INVERTER 18000 BTUS</t>
  </si>
  <si>
    <t>PROJETOR MULTIMÍDIA PARA SALA REUNIÃO</t>
  </si>
  <si>
    <t>APARELHO TELEFÔNICO IP</t>
  </si>
  <si>
    <t>CENTRAL PABX DIGITAL RAMAIS DIGITAL E IP (REF. INTELBRAS UNNITI 2000)</t>
  </si>
  <si>
    <t>PROJETO E ADAPTAÇÃO DA REDE PARA IMPLEMENTAÇÃO DA CENTRAL DIGITAL</t>
  </si>
  <si>
    <t>RECARGA E MANUTENÇÃO DE EXTINTORES</t>
  </si>
  <si>
    <t>SERVIÇO</t>
  </si>
  <si>
    <t xml:space="preserve">GRAVADOR DIGITAL INTELIGENTE DE VÍDEO (DVR) 16 CANAIS + 08 IP ADICIONAIS - 5MP REF. IMHDX 3116 </t>
  </si>
  <si>
    <t>GRAVADOR DIGITAL INTELIGENTE DE VÍDEO (DVR) 32 CANAIS  - 5MP REF. IMHDX 3132</t>
  </si>
  <si>
    <t>BANDEIRA EM POLIAMIDA 3 PANOS  TECIDO ESPECIAL  MEDIDA 1,35X1,93M, 100% NYLON.</t>
  </si>
  <si>
    <t>Juan</t>
  </si>
  <si>
    <t>00900345</t>
  </si>
  <si>
    <t>PLUGUE PINO MACHO TOMADA 2P+T 10A</t>
  </si>
  <si>
    <t>MATERIAL ELÉTRICO E HIDRÁULICO</t>
  </si>
  <si>
    <t>00900344</t>
  </si>
  <si>
    <t>PLUGUE PINO MACHO TOMADA 2P+T 20A</t>
  </si>
  <si>
    <t>00900347</t>
  </si>
  <si>
    <t>ADAPTADOR DE TOMADA DO PADRÃO ABNT DE 3 PARA 2 PINOS / 10 A</t>
  </si>
  <si>
    <t>00900349</t>
  </si>
  <si>
    <t>COLA SILICONE ACÉTICO MULTIUSO BISNAGA 50 G TRANSPARENTE</t>
  </si>
  <si>
    <t>TB</t>
  </si>
  <si>
    <t>00900350</t>
  </si>
  <si>
    <t>FILTRO DE LINHA C/ 5 TOMADAS 10 A; CABO 3 M; PLUG TRIPOLAR COM FUSÍVEL</t>
  </si>
  <si>
    <t>02001617</t>
  </si>
  <si>
    <t>CABO FLEXIVEL 2,5MM AZUL 100M</t>
  </si>
  <si>
    <t>MATERIAIS DIVERSOS</t>
  </si>
  <si>
    <t>02001618</t>
  </si>
  <si>
    <t>CABO FLEXÍVEL 2,5MM PRETO ROLO 100M</t>
  </si>
  <si>
    <t>02001744</t>
  </si>
  <si>
    <t>ESPELHO PARA BANHEIRO 60 CM X 40 CM</t>
  </si>
  <si>
    <t>02001748</t>
  </si>
  <si>
    <t>FECHADURA INOX 2600/41 EXTERNA 40 MM CROMADO</t>
  </si>
  <si>
    <t>03700176</t>
  </si>
  <si>
    <t>BALDE CAÇAMBA PARA PINTURA 15 LITROS</t>
  </si>
  <si>
    <t>MATERIAL DE PINTURA</t>
  </si>
  <si>
    <t>03700177</t>
  </si>
  <si>
    <t>ROLO DE LÃ PARA PINTURA ANTIRESPINGO 23 CM</t>
  </si>
  <si>
    <t>03700178</t>
  </si>
  <si>
    <t>CABO GARFO SUPORTE P/ ROLO PINTURA COM GAIOLA 23 CM</t>
  </si>
  <si>
    <t>03700179</t>
  </si>
  <si>
    <t>RESINA ACRÍLICA PREMIUM PLUS BASE À BASE DE ÁGUA LATA DE 3,2 LITROS</t>
  </si>
  <si>
    <t>LTA</t>
  </si>
  <si>
    <t>03700180</t>
  </si>
  <si>
    <t>TINTA ACRÍLICA PARA PISO, LATA DE 18 L, COR PRETO FOSCO</t>
  </si>
  <si>
    <t>03700181</t>
  </si>
  <si>
    <t>TINTA EXTRA ACRÍLICA PARA PISO, LATA DE 18 L, COR AMARELO</t>
  </si>
  <si>
    <t>03700182</t>
  </si>
  <si>
    <t>TINTA ACRÍLICA PREMIUM EXTRA PISO, GALÃO DE 3,6 L, COR BRANCO</t>
  </si>
  <si>
    <t>GL</t>
  </si>
  <si>
    <t>03700183</t>
  </si>
  <si>
    <t>TINTA ACRÍLICA EXTRA PISO, GALÃO DE 3,6 L, COR AZUL FOSCO</t>
  </si>
  <si>
    <t>05700121</t>
  </si>
  <si>
    <t>FITA CREPE 24MM (50MTS)</t>
  </si>
  <si>
    <t xml:space="preserve">MATERIAL PARA MANUTENÇÃO </t>
  </si>
  <si>
    <t>05700134</t>
  </si>
  <si>
    <t>PLACA DRYWALL</t>
  </si>
  <si>
    <t>05700146</t>
  </si>
  <si>
    <t>ASSENTO PLUS BRANCO ALMOFADADO</t>
  </si>
  <si>
    <t>05700164</t>
  </si>
  <si>
    <t>ÓLEO LUBRIFICANTE 2 TEMPOS 500ML STIHL</t>
  </si>
  <si>
    <t>05700217</t>
  </si>
  <si>
    <t>Parafuso Auto Brocante Flangeado Phillips 4,2x19. bem. c/500u</t>
  </si>
  <si>
    <t>CX</t>
  </si>
  <si>
    <t>05700218</t>
  </si>
  <si>
    <t>LONA BOBINA PLÁSTICA AZUL 4 M X 50 M CONSTRUÇÃO 50 MICRAS</t>
  </si>
  <si>
    <t>RL</t>
  </si>
  <si>
    <t>05700345</t>
  </si>
  <si>
    <t>FITA TELADA AZUL PARA DRYWALL ROLO DE 100 M</t>
  </si>
  <si>
    <t>Conjunto Interruptor Simples Duplo 57170/040</t>
  </si>
  <si>
    <t>Kit 10 Fitas Isolante Antichama 19mm 10m 750v Cor Preto Liso</t>
  </si>
  <si>
    <t>Óleo Lubrificante Desengripante  300ml</t>
  </si>
  <si>
    <t>Pu Veda Calha 40 Flex Bege</t>
  </si>
  <si>
    <t>Anéis De Vedação Com Guia + Parafusos Bucha 10 P/ Vaso</t>
  </si>
  <si>
    <t xml:space="preserve"> Tee Soldável C Bucha Latão Água Azul 25 X 3/4</t>
  </si>
  <si>
    <t>Te Soldável 3/4 25mm Tigre</t>
  </si>
  <si>
    <t>Disjuntor 2p 25a 230v Iec-60898 Sd-d62c25 Steck</t>
  </si>
  <si>
    <t>Filtro De Ar Completo P/ Roçadeira Stihl Fs120/300/350/380</t>
  </si>
  <si>
    <t>Veda Rosca Tigre 18mm X 25 M cor Branco liso</t>
  </si>
  <si>
    <t>Óleo Lubrax 2t Mineral Para Rocadeiras E Motosserras 500m</t>
  </si>
  <si>
    <t>Plug Adaptador De Tomada Pinos Pino Chato Americano 10a/20a</t>
  </si>
  <si>
    <t>BANDEJA PLÁSTICA P/ PINTURA 1,3L</t>
  </si>
  <si>
    <t>BENJAMIM 20AMPERES 3 SAÍDA 3 PINOS.</t>
  </si>
  <si>
    <t>BOCAL DE PORCELANA</t>
  </si>
  <si>
    <t>BUCHA GESSO DRY FIX</t>
  </si>
  <si>
    <t>COLA ADESIVA PVC 175G PARA TUBULAÇÃO.</t>
  </si>
  <si>
    <t>LÂMPADA LED BULBO 30W/6500K LUZ BRANCA BIVOLT FLUXO LUMINOSO 1900IM, EFICIÊNCIA LUMINOSA 95IM/W, COM CERTIFICAÇÃO INMETRO.</t>
  </si>
  <si>
    <t>LÂMPADA TUBULAR T8 LED 20W</t>
  </si>
  <si>
    <t xml:space="preserve">LUMINÁRIA LED 200W BIVOLT 6500K PARA POSTE EXTERNO PÚBLICO LUZ BRANCA. </t>
  </si>
  <si>
    <t>MAÇANETA STAM 33 CROMADO</t>
  </si>
  <si>
    <t>SIFAO UNIVERSAL, MEDIDA PADRAO, P/ PIA E LAVATORIO</t>
  </si>
  <si>
    <t>TAMPA DE ASSENTO SANITÁRIO MARIANA BRANCO PARA VASO.</t>
  </si>
  <si>
    <t xml:space="preserve">THINNER COMUM 5,0L </t>
  </si>
  <si>
    <t>Jocivânio</t>
  </si>
  <si>
    <t>00200197</t>
  </si>
  <si>
    <t>CAFÉ TRADICIONAL TORRADO E MOÍDO - 500G - CATMAT Nº 606522, CAFÉ, APRESENTAÇÃO: TORRADO, MOÍDO, TIPO: ÚNICO, TORREFAÇÃO:  PONTO DE TORRA ESCURA</t>
  </si>
  <si>
    <t>GÊNEROS ALIMENTÍCIOS</t>
  </si>
  <si>
    <t>PCT</t>
  </si>
  <si>
    <t>00200333</t>
  </si>
  <si>
    <t>AÇUCAR CRISTAL 1KG</t>
  </si>
  <si>
    <t>KG</t>
  </si>
  <si>
    <t>00200413</t>
  </si>
  <si>
    <t>GALÃO DE ÁGUA 20L</t>
  </si>
  <si>
    <t>00200414</t>
  </si>
  <si>
    <t>GALÃO DE ÁGUA 10L</t>
  </si>
  <si>
    <t>00200490</t>
  </si>
  <si>
    <t>LEITE EM PÓ INTEGRAL, EMBALAGEM 400G.</t>
  </si>
  <si>
    <t>00200500</t>
  </si>
  <si>
    <t>ACHOCOLATADO EM PÓ, EMBALAGEM 400G</t>
  </si>
  <si>
    <t>00200566</t>
  </si>
  <si>
    <t>CHÁ MATTE EM ERVAS - EMBALAGEM CAIXAS DE ATÉ 250G</t>
  </si>
  <si>
    <t>00200569</t>
  </si>
  <si>
    <t>BISCOITO ROSQUINHA SABOR COCO 500G.</t>
  </si>
  <si>
    <t>00200571</t>
  </si>
  <si>
    <t>BISCOITO SALGADO, EMBALAGEM 345G</t>
  </si>
  <si>
    <t>00200578</t>
  </si>
  <si>
    <t>ADOÇANTE DIETÉTICO LÍQUIDO 100 ML</t>
  </si>
  <si>
    <t>00200579</t>
  </si>
  <si>
    <t>ADOÇANTE EM PÓ CAIXA COM 50 ENVELOPES DE 600 MG</t>
  </si>
  <si>
    <t>00200580</t>
  </si>
  <si>
    <t>ÁGUA MINERAL SEM GÁS 200ML COPOS DESCARTÁVEIS</t>
  </si>
  <si>
    <t>00300006</t>
  </si>
  <si>
    <t>PAPEL SULFITE A4 (210X297MM) 75G, COR BRANCA, FRAMATURA 75G/M². PAPEL DE FÁCIL DESLIZE NA IMPRESSORA, SEM ACUMULAR UMIDADE ENTRE AS FOLHAS. COM CERTIFICADOS PEFC E FSC.</t>
  </si>
  <si>
    <t>MATERIAL DE ESCRITÓRIO</t>
  </si>
  <si>
    <t>RSM</t>
  </si>
  <si>
    <t>00300023</t>
  </si>
  <si>
    <t>APONTADOR - COM DEPÓSITO</t>
  </si>
  <si>
    <t>00300028</t>
  </si>
  <si>
    <t>Registrador AZ ofício lombo largo; olhal niquelado ou cromado fixo, com compressor plástico.</t>
  </si>
  <si>
    <t>00300032</t>
  </si>
  <si>
    <t>GRAMPO TIPO TRILHO PARA GRAMPEADORES DE MESA 26/6 EM METAL GALVANIZADO.CX C/5000 UND</t>
  </si>
  <si>
    <t>00300038</t>
  </si>
  <si>
    <t>Perfurador de folhas metálico 2 furos para 30 folhas.</t>
  </si>
  <si>
    <t>00300135</t>
  </si>
  <si>
    <t>CAIXA ARQUIVO MORTO POLIONDAS. EM PLÁSTICO CORRUGADO. COM ENCAIXE PERFEITO NO FECHAMENTO, SEM FOLGAS OU IMPERFEIÇÕES. MEDIDAS APROXIMADAS: 350MMX135MMX245MM. REFERÊNCIA DE QUALIDADE: ALAPLAST, DELLO, SIMILAR OU SUPERIOR.</t>
  </si>
  <si>
    <t>00300159</t>
  </si>
  <si>
    <t>BORRACHA BRANCA N.40, PRODUZIDA EM BORRACHA NATURAL ISENTA DE PVC, SEM MANCHA OU DANIFICAR O PAPEL SEM ESFARELAR AO APAGAR. TAMANHO: 3,3X2,3X0,8CM. PRODUTO COM CERTIFICAÇÃO DO IMETRO. REFERÊNCIA DE QUALIDADE: MERCUR N.40, SIMILAR OU SUPERIOR.</t>
  </si>
  <si>
    <t>00300177</t>
  </si>
  <si>
    <t>LÁPIS PRETO N°02, SEXTAVADO, COM MADEIRA 100% REFLORESTADA CERTIFICADA, FIXAÇÃO RÍGIDA DO GRAFITE, SEM QUEBRA NO APONTAMENTO, MARCA DO FABRICANTE INSCRITA, SENDO INDELÉVEL, NO CORPO DO LÁPIS. CERTIFICAÇÃO DO INMETRO.</t>
  </si>
  <si>
    <t>00300178</t>
  </si>
  <si>
    <t>Livro tipo ata com 100 folhas. Formato de 205mm x 300 mm.</t>
  </si>
  <si>
    <t>00300184</t>
  </si>
  <si>
    <t>Caneta marca texto, cor amarelo, com ponta chanfrada, marcação uniforme e sem borrões.</t>
  </si>
  <si>
    <t>00300224</t>
  </si>
  <si>
    <t>CANETA ESFEROGRÁFICA AZUL, PONTA MÉDIA DE 1.0MM, PONTA DE METAL COM ESFERA TUNGSTÊNIO, CORPO TRANSPARENTE E HEXAGONAL, RESINA TERMOPLÁSTICA, TINTA Á BASE DE CORANTES ORGÂNICOS E SOLVENTES. ESCRITA SUAVE E PERFEITA, SEM QUALQUER FALHA, COM SELO DO IMETRO. REFERÊNCIA DE QUALIDADE: FABER-CASTELL, BIC, SIMILAR OU SUPERIOR.</t>
  </si>
  <si>
    <t>00300232</t>
  </si>
  <si>
    <t>Caneta Esferográfica vermelha, ponta média de 1.0mm, ponta de metal com esfera tungstênio, corpo transparente e hexagonal, resina termoplástica, tinta à base de corantes orgânicos e solventes.</t>
  </si>
  <si>
    <t>00300242</t>
  </si>
  <si>
    <t>Corretivo Líquido branco 18 ml à base de água, atóxico, sem cheiro.</t>
  </si>
  <si>
    <t>00300258</t>
  </si>
  <si>
    <t>Fita Adesiva dupla face com Espuma. NÃO tóxica. Dimensões: 24 mm x 2m.</t>
  </si>
  <si>
    <t>00300263</t>
  </si>
  <si>
    <t>LÁPIS PRETO COM BORRACHA APAGADORA - LÁPIS PRETO MATERIAL CORPO: MADEIRA,DIÂMETRO CARGA: 2 MM, DUREZA CARGA: HB, FORMATO CORPO: SEXTAVADO, CARACTERÍSTICAS ADICIONAIS: COM BORRACHA APAGADORA, MATERIAL CARGA: GRAFITE</t>
  </si>
  <si>
    <t>00300265</t>
  </si>
  <si>
    <t>Lapiseira 0,7 mm com borracha superior, com ponteira retrátil, perfeito comprimento de grafite no acionamento superior da mina de grafite, evitando a quebra do grafite na escrita.</t>
  </si>
  <si>
    <t>00300269</t>
  </si>
  <si>
    <t>Pasta tipo canaleta para papel A4 em polipropileno transparente com capacidade para até 30 folhas. Dimensões: 220mm x 310mm.</t>
  </si>
  <si>
    <t>00300271</t>
  </si>
  <si>
    <t>Pasta tipo proposta telex, em PVC, capa transparente. Dimensões: 240 x 335mm. Marca de referência: ACP 203</t>
  </si>
  <si>
    <t>00300272</t>
  </si>
  <si>
    <t>PASTA PLÁSTICA A4 EM FORMATO TIPO L, LEVE, RESISTENTE E ATÓXICA. TAMANHO: 310MMX220MM.</t>
  </si>
  <si>
    <t>00300273</t>
  </si>
  <si>
    <t>Papel fotográfico A4 para impressora, 180 g/m² compatível com impressoras Inkjet, resistente a água. Dimensões (L x C): 21cm x 29,7 cm. (PCT 50 UN)</t>
  </si>
  <si>
    <t>00300276</t>
  </si>
  <si>
    <t>PORTA LÁPIS</t>
  </si>
  <si>
    <t>00300309</t>
  </si>
  <si>
    <t>EXTRATOR PARA GRAMPO TIPO ESPÁTUA, EM METAL GALVANIZADO, ZINCADO OU CROMADO, ANTIFERRUGEM, PARA GRAMPO 24/6, 26/6 E 26/8. APROXIMADAMENTE: 15CM.</t>
  </si>
  <si>
    <t>00300310</t>
  </si>
  <si>
    <t>ESTILETE, LÂMINA DE 18MM, RETRÁTIL, EMBORRACHADA, COM TRAVA DE SEGURANÇA ROSQUEÁVEL, SEM FOLGA ENTRE O CORPO DE PLÁSTICO E A LÂMINA, ERGONOMIA PERFEITA NO ENCAIXE COM MÃO, COMPRIMENTO DO ESTILETE: 165MM.</t>
  </si>
  <si>
    <t>00300311</t>
  </si>
  <si>
    <t>Fita Adesiva polipropileno, transparente, 48mm x 45m. NÃO tóxica.</t>
  </si>
  <si>
    <t>00300313</t>
  </si>
  <si>
    <t>AGENDA ESPIRAL DIÁRIA EM MÉDIA 12,9X18,7CM, VISÃO PERMANENTE. CAPA: COM MATERIAL ESPECIAL E DURA, NÚMERO MÍNIMO DE FOLHAS 150.</t>
  </si>
  <si>
    <t>00300343</t>
  </si>
  <si>
    <t>PRENDEDOR DE PAPEL METALIZADO, TIPO BINDER, TAMANHO: 19MM. (CX 40 UN)</t>
  </si>
  <si>
    <t>00300355</t>
  </si>
  <si>
    <t>GRAMPEADOR DE MESA TAMANHO 26/6 PARA 20FLS. SEM TRAVAR NO GRAMPEAMENTO.</t>
  </si>
  <si>
    <t>00300363</t>
  </si>
  <si>
    <t>PAPEL TIPO VERGE A4 - 210MM X 297MM - PARA IMPRESSORA, GRAMATURA 180 G/M². (PCT 50 FLS)</t>
  </si>
  <si>
    <t>00300366</t>
  </si>
  <si>
    <t>Pasta catálogo Ofício com 50 plásticos de ALTA resistência, com visor, 4 colchetes. Dimensões: 243mm x 330mm. Marca de referência: ACP</t>
  </si>
  <si>
    <t>00300387</t>
  </si>
  <si>
    <t>PASTA OFÍCIO COM ABA ELÁSTICO, EM CARTÃO DUPLEX, GRAMATURA MÍNIMA DE 250G/M², ILHOS EM METAL. DIMENSÕES APROXIMADAS: 350MM X 240MM X 3MM</t>
  </si>
  <si>
    <t>00300411</t>
  </si>
  <si>
    <t>LIVRO DE PROTOCOLO</t>
  </si>
  <si>
    <t>00300421</t>
  </si>
  <si>
    <t>PRANCHETA EM MADEIRA COM PRENDEDOR METÁLICO, PARA PAPEL A4. TAMANHO: 330MMX230MMX3MM.</t>
  </si>
  <si>
    <t>00300444</t>
  </si>
  <si>
    <t>GRAMPO TIPO TRILHO PLÁSTICO, TIPO LINGUETA, MEDIDAS 195MMX70MMX58MM, ALTA DURABILIDADE E RESISTÊNCIA. COR BRANCO/TRANSPARENTE. PCT C/50 UND</t>
  </si>
  <si>
    <t>00300446</t>
  </si>
  <si>
    <t>Caneta marca texto, cor rosa, com ponta chanfrada, marcação uniforme e sem borrões.</t>
  </si>
  <si>
    <t>00300447</t>
  </si>
  <si>
    <t>PERFURADOR DE PAPEL FERRO P/60 FLS</t>
  </si>
  <si>
    <t>00300489</t>
  </si>
  <si>
    <t>PILHA ALCALINA AA TIPO PEQUENA 1,5 VOLTS C/4UN</t>
  </si>
  <si>
    <t>00300493</t>
  </si>
  <si>
    <t>TONER KYOCERA TK-1175. ESPECIFICAÇÕES: COR DO CARTUCHO DE IMPRESSÃO: PRETO REDIMENTO: APROX. 12.000 PÁGINAS TECNOLOGIA DE IMPRESSÃO: LASER. TIPO EQUIPAMENTO: IMPRESSORA MONO. COMPATIBILIDADE: KYOCERA ECOSYS M2040DN. ECOSIS M2640IDW.</t>
  </si>
  <si>
    <t>00300499</t>
  </si>
  <si>
    <t>BATERIA LR1130</t>
  </si>
  <si>
    <t>00300500</t>
  </si>
  <si>
    <t>CALCULADORA 12DIG KK-1800</t>
  </si>
  <si>
    <t>00300514</t>
  </si>
  <si>
    <t>Pilha tipo MN21 ou 12v, 21/23 para controles de portão, chaves e calculadoras.</t>
  </si>
  <si>
    <t>00300519</t>
  </si>
  <si>
    <t>RÉGUA 30CM, TRANSPARENTE, SEM DEFORMIDADES OU REBARBAS, MEDIDAS ESCRITAS INDELÉVEIS, EM POLIESTIRENO, RÍGIDA APROXIMADA: 0,3MMX3,5CMX31CM.</t>
  </si>
  <si>
    <t>00300520</t>
  </si>
  <si>
    <t>COLA BASTÃO 20G</t>
  </si>
  <si>
    <t>00300521</t>
  </si>
  <si>
    <t>CORRETIVO EM FITA 5MMX6M, CORREÇÃO INSTANTÂNEA, FORMATO ANATÔMICO. REFERÊNCIA DE QUALIDADE: MAXPRIT, JOCAR, SIMILAR OU SUPERIOR.</t>
  </si>
  <si>
    <t>00300550</t>
  </si>
  <si>
    <t>TESOURA 17CM, USO GERAL COM LÂMINAS EM AÇO INOXIDÁVEL, ALÇAS ERGONÔMICAS AMBIDESTRAS, MAIS DE 70% DE PLÁSTICO RECICLÁVEL, COM CERTIFICADO FSC.</t>
  </si>
  <si>
    <t>00300558</t>
  </si>
  <si>
    <t>BLOCO AUTO ADESIVO 76MMX76MM CORES DIVERSAS. CORES AMARELO. CORES DIVERSAS, PARA RECADOS. COM BOA FIXAÇÃO NA SUPERFÍCIE DE CONTATO. REFERÊNCIA DE QUALIDADE: POST-IT, SICK NOTE, POP OFFICE, SIMILAR OU SUPERIOR. MARCA: KAS C/100 FOLHAS.</t>
  </si>
  <si>
    <t>00300577</t>
  </si>
  <si>
    <t>CADERNO BROCHURA PEQUENO, CAPA DURA, 14CMX20CM, 48 FOLHAS, GRAMATURA: 56G/M² OU SUPERIOR.</t>
  </si>
  <si>
    <t>00300579</t>
  </si>
  <si>
    <t>CLIPS 2/0, EM METAL GALVANIZADO. CLIPS COM ENCAIXE PERFEITO NO PAPEL. REFERÊNCIA DE QUALIDADE: BACCHI, SIMILAR OU SUPERIOR. (CX C/ 100 UNID.)</t>
  </si>
  <si>
    <t>00300581</t>
  </si>
  <si>
    <t>FITA ADESIVA CREPE 18X50M</t>
  </si>
  <si>
    <t>00300591</t>
  </si>
  <si>
    <t>TONER PARA IMPRESSORA HP CE285A / M1132 / M1212 / 285ª / 285 / 85A ORIGINAL. COMPATÍVEL COM OS SEGUINTES MODELOS: HP P1102, HP P1109, HP M1210, HP M1212, HP M1130, HP M1132, HP M1217, HP P1102WHP, M1217FW.</t>
  </si>
  <si>
    <t>00300592</t>
  </si>
  <si>
    <t>BATERIA CR2032 3V</t>
  </si>
  <si>
    <t>00300594</t>
  </si>
  <si>
    <t>PASTA SUSPENSA A4 MEDIDA ESPECIAL (MEDIDAS 24X31,5 ENCAIXES VARETA 33CM). (CX 10 UN)</t>
  </si>
  <si>
    <t>00300595</t>
  </si>
  <si>
    <t>CANETA ESFEROGRÁFICA PRETA, PONTA MÉDIA DE 1.0MM, PONTA DE METAL COM ESFERA TUNGSTÊNIO, CORPO TRANSPARENTE E HEXAGONAL, RESINA TERMOPLÁSTICA, TINTA À BASE DE CORANTES ORGÂNICOS E SOLVENTES. ESCRITA SUAVE E PERFEITA, SEM QUALQUER FALHA, COM SELO DO INMETRO.</t>
  </si>
  <si>
    <t>00300596</t>
  </si>
  <si>
    <t>CANETA RETROPROJETOR PRETA 2.0MM. TINTA À BASE DE ÁLCOOL; RESISTENTE A ÁGUA. (CX C/ 12 UN)</t>
  </si>
  <si>
    <t>00300597</t>
  </si>
  <si>
    <t>CLIPS 8/0, EM METAL GALVANIZADO. (CX C/ 25 UN)</t>
  </si>
  <si>
    <t>00300598</t>
  </si>
  <si>
    <t>DIVISÓRIA P/ FICHÁRIO 4 ARGOLAS C/ 10 PROJEÇÕES FEITA EM POLIPROPILENO, COR TRANSPARENTE - 100% RECICLÁVEL. DIMENSÕES MÉDIAS: 215MM X 298 MM</t>
  </si>
  <si>
    <t>00300599</t>
  </si>
  <si>
    <t>ENVELOPE BRANCO A4 229 X 324MM 75 GR. DIMENSÕES APROXIMADAS DO ITEM (C X L X A): 36 X 26 X 7 CENTÍMETROS.</t>
  </si>
  <si>
    <t>00300600</t>
  </si>
  <si>
    <t>ETIQUETAS ADESIVAS BRANCAS A4368 PARA IMPRESSORAS INKJET E LASER A4 E OU ESCRITA MANUAL 143,4X199,9MM.</t>
  </si>
  <si>
    <t>00300601</t>
  </si>
  <si>
    <t>MARCADOR DE PÁGINAS - 8 CORES - COM DIMENSÕES DE APROXIMADAMENTE 45MM X 12MM. FILME DE PROLIPROPILENO EM CORES SORDAS.(PCT 100 UN)</t>
  </si>
  <si>
    <t>00300602</t>
  </si>
  <si>
    <t>ALFINETE TIPO TAÇA PARA FIXAÇÃO DE OBJETOS EM QUADRO DE AVISO, PRODUZIDOS COM PEGADOR EM PLÁSTICO E PONTAS EM METAL.(PCT 100 UN)</t>
  </si>
  <si>
    <t>00300603</t>
  </si>
  <si>
    <t>PILHA ALCALINA AAA TIPO PALITO, 1,5 VOLTS, PRESERVA A ENERGIA DAS PILHAS QUE AINDA NÃO FORAM USADAS, POR ATÉ 10 ANOS. APROVADA PELAS NORMAS DO INMETRO E ABNT, IBAMA E CONAMA. (PCT 4 UN)</t>
  </si>
  <si>
    <t>00300604</t>
  </si>
  <si>
    <t>PRENDEDOR DE PAPEL METALIZADO, TIPO BINDER, TAMANHO: 32MM. (CX 12 UN)</t>
  </si>
  <si>
    <t>00300605</t>
  </si>
  <si>
    <t>SACOS PLÁSTICOS TRANSPARENTES PARA ARQUIVO A4 GROSSOS COM 4 FUROS.</t>
  </si>
  <si>
    <t>00300606</t>
  </si>
  <si>
    <t>ENVELOPE KRAFT - 240X340MM, GRAMATURA 80G/M² (CX 250 UN)</t>
  </si>
  <si>
    <t>00300607</t>
  </si>
  <si>
    <t>GIZ CERA (BRINDE), MATERIAL:CERA PLÁSTICA COM CORANTE ATÓXICO, COR:VARIADAS, TAMANHO:PEQUENO, ESPESSURA:FINA</t>
  </si>
  <si>
    <t>00300608</t>
  </si>
  <si>
    <t>SACO PLÁSTICO ADESIVADO TRANSPARENTE C/ABA 20×30. COMPOSIÇÃO: 100% POLIPROPILENO, MATERIAL TRANSPARENTE, ABA ADESIVA NA PARTE SUPERIOR, SAÍDA DE AR INTELIGENTE (01 FURO PEQUENO). DIMENSÕES IDEAIS: COM 20×30 CENTÍMETROS.</t>
  </si>
  <si>
    <t>00500057</t>
  </si>
  <si>
    <t>FLANELA DE ALGODÃO 38 X 58 CM AMARELA</t>
  </si>
  <si>
    <t>MATERIAL DE HIGIENE DE LIMPEZA</t>
  </si>
  <si>
    <t>00500197</t>
  </si>
  <si>
    <t>SACO DE LIXO DE 100LTS</t>
  </si>
  <si>
    <t>00500220</t>
  </si>
  <si>
    <t>FLANELA DE ALGODÃO 38X58CM BRANCA</t>
  </si>
  <si>
    <t>00500221</t>
  </si>
  <si>
    <t>ÁLCOOL LIQUIDO 70% - GALÃO DE 1 LITRO</t>
  </si>
  <si>
    <t>00500232</t>
  </si>
  <si>
    <t>Papel Interfolha, Feito com 100% Celulose Virgem: Material fabricado com matéria prima virgem Pacote com 1000 folhas, Tamanho de cada folha: 20cm x 20cm Gramatura 18 a 20gr. "</t>
  </si>
  <si>
    <t>00500234</t>
  </si>
  <si>
    <t>ÁGUA SANITÁRIA CLORO ATIVO - 5LT. PARA USO GERAL, COMPOSTA COM CLORO ATIVO ALVEJANTE E DESINFETANTE.</t>
  </si>
  <si>
    <t>00500249</t>
  </si>
  <si>
    <t>Balde plástico 10 litros, alça metálica. Feito com material resistente e alta rigidez.</t>
  </si>
  <si>
    <t>00500250</t>
  </si>
  <si>
    <t>Desinfetante Liquido 5 litros Com Ação Germicida e bactericida, Acondicionado Em Embalagem Plástica, Resistente Com Alça E Tampa Rosqueável de uso geral. Deve eliminar 99,9% das bactérias, germes e fungos. Além de promover uma limpeza completa, ele perfuma o ambiente deixando um frescor agradável. O produto deverá ter comprovação contra cepas especificas de bactérias taphylococcus aureus e salmonella choleraesuis. Composição: cloreto de alquil dimetil benzil amonio0,4 a 0,5%. Fragrâncias: lavanda, eucalipto ou jasmim. Deverá constar na embalagem: instruções de uso, número do lote e validade, dados do fabricante, químico responsável e respectivo CRQ, dados de identificação do fabricante e o número da autorização de funcionamento no MS. Marcas de referência: sanapy, Veja, Bombril, Casa ou superior.</t>
  </si>
  <si>
    <t>00500252</t>
  </si>
  <si>
    <t>INSETICIDA AEROSSOL, 300ML/241G À BASE DE ÁGUA SUFICIENTE PARA MATAR MOSQUITOS (INCLUSIVE O MOSQUITO DA DENGUE, ZIKA VÍRUS E CHIKUNGUNYA), PERNILONGOS.</t>
  </si>
  <si>
    <t>00500256</t>
  </si>
  <si>
    <t>Papel Higiênico Folha simples - Bobina, Cor Branca em rolo 10cm x 300 metros, classe 100% fibras celulósicas, com as seguintes características: Classe 01, neutro; na cor branca; alvura ISO maior que 80%; índice de maciez igualou menor que 5,5 nmlg; resistência a tração ponderada igualou maior que 90 n/m; quantidade de pintas igualou menor que 20 mm2/m2; tempo de absorção de água igualou menor que 5s; conforme norma ABNT NBR 15464-2 e 15134; pct com 8 unidades.</t>
  </si>
  <si>
    <t>00500257</t>
  </si>
  <si>
    <t>Papel Toalha Bobina 200m x 20cm - 100% celulose de qualidade, macio e resistente. Dimensões: 46 × 31 × 21 cm. Folha simples.pct com 6 unidades.</t>
  </si>
  <si>
    <t>00500258</t>
  </si>
  <si>
    <t>Limpa Vidros 500 ml com borrifador. Produto biodegradável sem agressão ao meio ambiente, super concentrado de alto poder desengordurante e rápida secagem. Com agentes detergentes (tensoativos), solventes, rápida diluição em água e dispensa enxágue e facilmente removido da superfície. Não inflamável e adepto à limpeza de vidros, cristais, vidraças e espelhos, aço inoxidável, superfícies cromadas e fórmicas. Composição básica: Composição: Tensoativos aniônicos, alcalinizante, coadjuvantes, conservante, fragrância e água. Marcas de referência: Veja, Rodabrill ou superior.</t>
  </si>
  <si>
    <t>00500262</t>
  </si>
  <si>
    <t>Odorizador de ambiente aerossol - 360ml/305g. Elimina maus odores como de banheiro, peixe, Alho, animais domésticos, umidade, cigarro e suor; Unidade 170 Composição básica: áqua, solvente, alcalinizante, antioxidantes, fragrâncias, preservante, emulsificante, coadjuvante e propelentes.</t>
  </si>
  <si>
    <t>00500263</t>
  </si>
  <si>
    <t>Rodo médio cabo plastificado suporte 40cm. Com borrachamento duplo, indicado para uso em ambientes internos Unidade 25 e com piso liso, com cabo de madeira com encaixe giratório. Cabo: 1,20m</t>
  </si>
  <si>
    <t>00500267</t>
  </si>
  <si>
    <t>Lustra móveis - 500ml - Limpa e dá brilho para em móveis com um perfume de lavanda de longa duração. Pode ser. utilizado em azulejos, armários de formica, superfícies de mármore, vidros, espelhos, madeira tratada, plásticos, esmaltados e eletroacústicos. Composição básica: Solvente, Silicone, Emulsificante, opacificante, coadjuvante, Espessante e Água. Marcas da referência: Poliflor, Ypê, Bombril ou superior</t>
  </si>
  <si>
    <t>00500270</t>
  </si>
  <si>
    <t>Limpador multiuso 500ml - Características Técnicas: Para uso geral com múltiplas funções como remover manchas e sujeiras, em fogões, geladeiras, pias, e demais superfícies laváveis; o produto deverá ser inócuo à pele e isento de partículas insolúveis ou material precipitado. Mata 99% vírus e bactérias. Composição básica: Alquil benzeno sulfonato de sódio, Lauramina óxida, Alcalinizante, Coadjuvantes, Conservante, Agentes de controle de ph, Fragrâncias, Água. Marcas de referência: Veja, Casa, Ypê ou superior.</t>
  </si>
  <si>
    <t>00500272</t>
  </si>
  <si>
    <t>Escova Sanitária Multiuso de Plástico, embalagem contendo escova e pote de armazenagem de plásticos. Medidas aproximadas da escova: largura 7 cm e altura 32 cm. Medidas aproximadas do pote: altura 10 cm; largura 10 cm. Com cerdas em formato circular. Marcas de referência: Veja, Bombril, Casa ou superior.</t>
  </si>
  <si>
    <t>00500274</t>
  </si>
  <si>
    <t>Palito roliço higiene bucal 100 unidades, cor: madeira clara; palito roliço de madeira; pontiagudo nas extremidades; conteúdo: 100 unidades. Dimensões: - 3 x 3 x 8 cm (Comprimento x Largura x Altura); Em caixa.</t>
  </si>
  <si>
    <t>00500280</t>
  </si>
  <si>
    <t>Vassoura de cerdas longas com cabo de madeira, unidade Especificações: Vassoura de cerdas longas sintéticas longas com Cabo de Madeira Cabo plastificado Tamanho da Base: 30cm Tamanho do Cabo: 120cm.</t>
  </si>
  <si>
    <t>00500288</t>
  </si>
  <si>
    <t>PANO DE CHÃO XADREZ COMPOSIÇÃO: 100% ALGODÃO, COMPRIMENTO: 75CM, LARGURA: 45CM, COR: CINZA XADREZ.</t>
  </si>
  <si>
    <t>00500289</t>
  </si>
  <si>
    <t>DETERGENTE LIQUIDO NEUTRO INCOLOR (LAVA-LOUÇAS), EM GALÃO PLÁSTICO DE 5 LITROS.</t>
  </si>
  <si>
    <t>00500290</t>
  </si>
  <si>
    <t>LIXEIRA METAL ARAMADO TELADA 12 LITROS COR PRETA.</t>
  </si>
  <si>
    <t>00500291</t>
  </si>
  <si>
    <t>ESPONJA DE AÇO CARBONO 60G (PCT 8UN). MEDIDAS GEOMÉTRICAS APROXIMADAS: COMPRIMENTO 100 A 115 MM; LARGURA 5  0 A 60 MM.</t>
  </si>
  <si>
    <t>00500292</t>
  </si>
  <si>
    <t>SABÃO EM PÓ EM EMBALAGEM DE 1 KG - APRESENTADO SOB FORMA DE PÓ, É UM PRODUTO OBTIDO A PARTIR DO PROCESSO DE SAPONIFICAÇÃO DE ÁCIDOS GRAXOS COM HIDRÓXIDO DE SÓDIO E TENSOATIVOS DESTINADO A LIMPEZA PESADA EM GERAL. COMPOSIÇÃO BÁSICA: TENSOATIVO ANIÔNICO, TAMPONANTES, COADJUVANTES, SINERGISTA, CORANTE, ENZIMAS, BRANQUEADOR ÓPTICO, FRAGRÂNCIAS, CARGA, ALQUIL BENZENO SULFONATO DE SÓDIO</t>
  </si>
  <si>
    <t>00500293</t>
  </si>
  <si>
    <t>SABONETE LÍQUIDO - GALÃO 5 LITROS</t>
  </si>
  <si>
    <t>00500294</t>
  </si>
  <si>
    <t>SACO DE LIXO 30L, COM DIMENSÕES APROXIMADAS DE 59CM DE LARGURA X 62CM DE ALTURA X 25CM DE PROFUNDIDADE, VEM EMBALADO EM PACOTE COM 100 UNIDADES. COM CAPACIDADE PARA 6KG, ALTA RESISTÊNCIA</t>
  </si>
  <si>
    <t>02000037</t>
  </si>
  <si>
    <t>BOTIJÃO DE GÁS P.13.</t>
  </si>
  <si>
    <t>02000547</t>
  </si>
  <si>
    <t>BOTIJÃO DE GÁS - 45KG DE GLP</t>
  </si>
  <si>
    <t>02001713</t>
  </si>
  <si>
    <t>Filtro de papel nº103. Característica: filtro para cafeteira elétrica n.4 micro furos exclusivos, dupla costura, dimensões 24 x 13 x 40 cm;</t>
  </si>
  <si>
    <t>06500006</t>
  </si>
  <si>
    <t>COPO PLÁSTICO DESCARTÁVEL BRANCO 180ML - CAIXA COM 2.500 UNIDADES.</t>
  </si>
  <si>
    <t>MATERIAL DE COPA</t>
  </si>
  <si>
    <t>06500010</t>
  </si>
  <si>
    <t>MEXEDOR PLÁSTICO PARA CAFÉ PALHETA CRISTAL DESCARTÁVEL - CAIXA/PACOTE COM 500 UNIDADES.</t>
  </si>
  <si>
    <t>06500017</t>
  </si>
  <si>
    <t>GARRAFA TERMICA LUMINA 1L INOX</t>
  </si>
  <si>
    <t>06500020</t>
  </si>
  <si>
    <t>DISPENSER DE DETERGENTE COM PORTA ESPONJA</t>
  </si>
  <si>
    <t>06500023</t>
  </si>
  <si>
    <t>TOALHA DE MESA COBRE MANCHA (75 CM X 75 CM) COMPOSIÇÃO: 100% OXFORD, DURA DOURO E LAVÁVEL EM MAQUINA. COR: NEUTRA</t>
  </si>
  <si>
    <t>06500025</t>
  </si>
  <si>
    <t>TOALHA DE MESA P/ COZINHA PLASTIFICADA, TÉRMICA E IMPERMEÁVEL (2,2M X 140CM). COR NEUTRA.</t>
  </si>
  <si>
    <t>06500026</t>
  </si>
  <si>
    <t>GARRAFA TÉRMICA 1.8L, PRESSÃO COM ALÇA, REVESTIDA EM AÇO INOX FOSCO AMPOLA DE VIDRO, SISTEMA QUE EVITA PINGOS.</t>
  </si>
  <si>
    <t>06500030</t>
  </si>
  <si>
    <t>FILTRO PERMANENTE 102, COADOR P/ CAFÉ, CHÁ E ÓLEO. DETALHES DO PRODUTO: FEITO EM POLIÉSTER, ULTRA RESITENTE E COSTURADO ELETRONICAMENTE</t>
  </si>
  <si>
    <t>06500032</t>
  </si>
  <si>
    <t>FOLHA DUPLA, ALTO PADRÃO GUARDANAPOS DE 24 X 22 CM - EMBALAGEM COM 50 GUARDANAPOS</t>
  </si>
  <si>
    <t>LÂMINA PARA ESTILETE LARGO 18MM EM AÇO CARBONO SPIRAL - BT 10 UN</t>
  </si>
  <si>
    <t>ORGANIZADOR DE ESCRITÓRIO TRIPLO, HORIZONTAL, CRISTAL, MAXCRIL - CX 1 UN</t>
  </si>
  <si>
    <t>ELASTICO AMARELO N.64 SUPER 1 KG. LARGO-KILO - 11285</t>
  </si>
  <si>
    <t>COADOR DE MALHA PARA CAFÉ COM CABO EM MADEIRA DIMENSÕES MÉDIAS: DIÂMETRO: 13,5 CM PROFUNDIDADE: 20 CM COMPRIMENTO DO CADO: 10 CM COMPRIMENTO TOTAL: 24 CM.</t>
  </si>
  <si>
    <t>003.00559</t>
  </si>
  <si>
    <t>PINCEL MARCADOR ATÔMICO AZUL 1.100-P PILOT</t>
  </si>
  <si>
    <t>PINCEL MARCADOR QUADRO BRANCO RECARREGÁVEL PRETO</t>
  </si>
  <si>
    <t>PINCEL MARCADOR QUADRO BRANCO RECARREGÁVEL AZUL</t>
  </si>
  <si>
    <t>003.00034</t>
  </si>
  <si>
    <t>APAGADOR QUADRO BRANCO COM CORPO EM PLÁSTICO DE ALTA RESISTÊNCIA, SUPERFÍCIE INTERNA EM ESPUMA E BASE EM FELTRO COM SUPORTE PARA GUARDAR OS MARCADORES. DIMENSÕES APROXIMADAS 15 X 6CM. PRODUZIDO COM PLÁSTICO RESISTENTE, COM SISTEMA DE REFIL.</t>
  </si>
  <si>
    <t>VASSOURA PLÁSTICA COM 26 DENTES. SEM CABO. LARGURA DA CABEÇA: 54,6 CM . TIPO DE ANCINHO: VASSOURA. MATERIAL DA CABEÇA: PLÁSTICO. MARCA DE REFERÊNCIA: TRAMONTINA</t>
  </si>
  <si>
    <t>VASSOURA CAIPIRA DE PALHA COM CABO</t>
  </si>
  <si>
    <t>CHAVEIRO PLÁSTICO COM VISOR(48 A 50 ETIQUETAS). DIMENSÕES APROXIMADAS DIMENSÕES ETIQUETA: 0,5 X 2,7 X 7,3CM.</t>
  </si>
  <si>
    <t>COLA INSTANTÂNEA 793 20G - BICO ANTIENTUPIMENTO - MÉDIA VISCOSIDADE.</t>
  </si>
  <si>
    <t>003.00254</t>
  </si>
  <si>
    <t>ENVELOPE BRANCO A5 176MMX250MM. DIMENSÕES APROXIMADAS (C X L X A): 17,6 X 0,1 X 25 CENTÍMETROS.</t>
  </si>
  <si>
    <t>003.00182</t>
  </si>
  <si>
    <t>PASTA OFÍCIO COM GRAMPO TRILHO (COM FIXAGEM PLÁSTICA) AZUL, CORTE DA FICHA EM STRAIGHT CUT, MATERIAL EM PLÁSTICO/ POLIPROPILENO. DIMENSÕES: APROX: 340MMX245MM. REFERÊNCIA: PLASCONY, POLIBRAS</t>
  </si>
  <si>
    <t>003.00022</t>
  </si>
  <si>
    <t>PASTA SUSPENSA COR NEUTRA COM VISOR-ETIQUETA E GRAMPO PLÁSTICO FIXADOR E HASTES PLÁSTICAS REMOVÍVEIS. ABAS COLADAS; POSSUI 8 POSIÇÕES PARA GRAMPO E 2 POSIÇÕES PARA ARQUIVO SACO PLÁSTICO. CORPO EM CARTÃO. GRAMATURA: 538G/M² ESPESSURA MÍNIMA: 0,28MM, MEDIDAS (C X L): 23CM X 36CM.</t>
  </si>
  <si>
    <t>003.00580</t>
  </si>
  <si>
    <t>ENVELOPE KRAFT - 110X170MM.</t>
  </si>
  <si>
    <t>VASSOURA PELO SINTÉTICO 30CM CERDAS MACIAS SEM CABO</t>
  </si>
  <si>
    <t>020.01720</t>
  </si>
  <si>
    <t>LUVA IMBAT LATEX FORRADA VD 08-M. DESCRIÇÃO DO PRODUTO: FEITAS DE LÁTEX RESISTENTE, OFERECEM PROTEÇÃO E CONFORTO DURANTE O USO. COM FORRO INTERNO, PROPORCIONAM MAIOR ISOLAMENTO TÉRMICO E EVITAM O ACÚMULO DE SUOR. IDEAIS PARA ATIVIDADES QUE EXIGEM PRECISÃO E SEGURANÇA, COMO TRABALHOS MANUAIS, JARDINAGEM E LIMPEZA. TAMANHO 08-M.</t>
  </si>
  <si>
    <t>PARES</t>
  </si>
  <si>
    <t>005.00277</t>
  </si>
  <si>
    <t>PAPEL HIGIÊNICO FOLHA DUPLA, COR BRANCA EM ROLO 10CMX30 METROS, CLASSE 100% FIBRAS CELULÓSICAS. PCT C/ 4 ROLOS. MARCAS DE REFERÊNCIA: PERSONAL, NEVE, ELITE, OU SUPERIOR.</t>
  </si>
  <si>
    <t>PCT/4UN</t>
  </si>
  <si>
    <t>020.01709</t>
  </si>
  <si>
    <t>ETIQUETA 50X25/2 COM 30 MTS POLIESTER CROMO. IMPRESSORAS COMPATÍVEIS: ELGIN (L42 PRO), ZEBRA (TLP 2844, GC420T, ZD220, ZD230, GT800, GX420T, GK420T), ARGOX (OS214 PLUS, OS214 EX), GDX (EZ230, RT700X, RT730X, RT700I, RT730I, RT860I), HONEYWELL (PC42T), DATAMAX, EASYCODER, ELTRON, INTERMEC, RABBIT, SATO, STRIPE E OUTRAS. BASE DA ETIQUETA: 50 MM. ALTURA DA ETIQUETA: 25 MM. MATERIAL: POLIÉSTER CROMO FOSCO ADESIVO. RIBBON INDICADO PARA IMPRESSÃO: RESINA. NÚMERO DE COLUNAS: 2. ESPAÇAMENTO VERTICAL (ENTRE LINHAS): 3 MM. DIÂMETRO INTERNO DO TUBETE: 1 POLEGADA. ETIQUETAS POR ROLO: 2142 UNIDADES. COMPRIMENTO DO ROLO: 30 METROS</t>
  </si>
  <si>
    <t>020.01710</t>
  </si>
  <si>
    <t xml:space="preserve">RR110X74IKPT - RIBBON 110X74 INKANTO AXR1 PRETO RESINA. CARACTERÍSTICAS DO PRODUTO: TAMANHO: 110MMX74 METROS. TUBETE: 12MM(0,5 POLEGADA). TIPO: RESINA COMPATIBILIDADE: ARGOX OS-214-PLUS, ZEBRA GC420T, ELGIN L42. QUANTIDADE:1 RIBBON
</t>
  </si>
  <si>
    <t>003.00264</t>
  </si>
  <si>
    <t>LAPISEIRA 0,5 MM COM BORRACHA SUPERIOR, COM PONTEIRA RETRÁTIL, PERFEITO COMPRIMENTO DE GRAFITE NO ACIONAMENTO SUPERIOR DA MINA DE GRAFITE, EVITANDO A QUEBRA DO GRAFITE NA ESCRITA. SEM FALHAS NO ACIONAMENTO SUPERIOR DA MINA DE GRAFITE. MARCA DE REFERÊNCIA: BRW, CIS, FABER-CASTELL OU SUPERIOR.</t>
  </si>
  <si>
    <t>Valor total</t>
  </si>
  <si>
    <t xml:space="preserve">Valor total </t>
  </si>
  <si>
    <t>Victor</t>
  </si>
  <si>
    <t>05001259</t>
  </si>
  <si>
    <t>LOCAÇÃO DE IMPRESSORA EPSON L3250 MULTIFUNCIONAL COLORIDA, COPIADORA ALIMENTADOR MANUAL; IMPRESSORA; SCANER, CÓPIA; RESOLUÇÃO DE IMPRESSÃO DE ATÉ 5760X1440 DPI; BANDEJA PARA CARREGAR PAPEIS COM CAPACIDADE MÍNIMA DE 100 FLS; DIGITALIZAÇÃO PELO VIDRO.</t>
  </si>
  <si>
    <t>SER</t>
  </si>
  <si>
    <t>05001671</t>
  </si>
  <si>
    <t>SERVIÇO DE ARMAZENAMENTO DE DADOS E ARQUIVOS EM NUVEM</t>
  </si>
  <si>
    <t>MÊS</t>
  </si>
  <si>
    <t>05900002</t>
  </si>
  <si>
    <t>INTERNET DEDICADO NA VELOCIDADE DE 200Mbps COM FORNECIMENTO MÍNIMO DE 04 ENDEREÇOS IPV4 OU IPV6.</t>
  </si>
  <si>
    <t>SERVIÇO DE INTERNET DEDICADA + ROTEADOR</t>
  </si>
  <si>
    <t>06200013</t>
  </si>
  <si>
    <t>MATERIAIS PARA PROCESSAMENTOS DE DADOS/INFORMÁTICA</t>
  </si>
  <si>
    <t>06200014</t>
  </si>
  <si>
    <t>ADAPTADOR USB PARA ÁUDIO 2.0 FLEXÍVEL PARA CONECTOR COM FONE DE OUVIDO PORTÁTIL. 3 POLOS 3,5MM E MICROFONE USB PARA AUXILIAR CONVERSOR DE ÁUDIO EXTERNO. COMPATÍVEL COM WINDOWS, MAC, LINUX, PC, LAPTOS, DESKTOPS. MARCAS DE REFERÊNCIA: WAVER, FXS, VENTION OU SUPERIOR.</t>
  </si>
  <si>
    <t>06200015</t>
  </si>
  <si>
    <t>CABO DE REDE PATCH CORD UTP CAT6 COM 1,5 METRO DE COMPRIMENTO, AZUL.</t>
  </si>
  <si>
    <t>MT</t>
  </si>
  <si>
    <t>06200016</t>
  </si>
  <si>
    <t>CABO DE FORÇA PARA FONTE ATX. ESPECIFICAÇÕES: 1,5 METROS DE COMPRIMENTO, TRIPOLAR NBR 1436</t>
  </si>
  <si>
    <t>06200018</t>
  </si>
  <si>
    <t>CABO HDMI 2.0 4K HDR, COM 2 METROS. ESPECIFICAÇÕES: YCBCR 4:2:2/4:4:4, ATÉ 18 GBPS DE LARGURA DE BANDA, RESOLUÇÃO EM 4K EM 3D COM ATÉ 60 QUADROS POR SEGUNDO, 32 CANAIS DE SOM, PROPORÇÃO DE IMAGEM (21:9), TAMANHO 10 METROS, ÁUDIO 24BIT, 192KHZ, 8 CANAIS LPCM, BLU-RAY E HD DVD COM RESULUÇÃO MÁXIMA, DVD ÁUDIO, DEEP COLOR ATÉ 48BIT, AUTO LIP-SYNC- DOLBY TRUE HD (ÁUDIO 7.1), DTS - HD MASTER ( ÁUDIO 7.1), CEC EXTENDIDO, CANAL ETHERNET, CANAL DE RETORNO DE ÁUDIO, 4K@30HZ, 4K@60HZ, SUPORTE À ESPAÇO DE COR REC.2020, SUPORTE À YCBCR 4:2:0, 32 CANAIS DE ÁUDIO, ÁUDIO A 1536 KHZ, 4 CANAIS DE VÍDEO SIMULTÂNEOS, 2 CANAIS DE VÍDEO SIMULTÂNEOS (DUAL VIEW).</t>
  </si>
  <si>
    <t>06200019</t>
  </si>
  <si>
    <t>CABO USB PARA IMPRESSORA 2.0 AM/BM 3 METROS. PADRÃO: USB 2.0.</t>
  </si>
  <si>
    <t>06200020</t>
  </si>
  <si>
    <t>Cabo VGA para monitor</t>
  </si>
  <si>
    <t>06200021</t>
  </si>
  <si>
    <t>CAIXA DE SOM PARA COMPUTADOR. ESPECIFICAÇÕES: POTÊNCIA DE 12W, COM CONTROLE DE VOLUME ATRAVÉS DE ROTAÇÃO, SOM ESTÉREO, RESPOSTA DE FREQUÊNCIA: 160 HZ A 20 KHZ, UNIDADE DE ACIONAMENTO EM 2 POLEGADAS, CONECTOR DE 3,5MM (ÁUDIO) E USB (ALIMENTAÇÃO). FORNECIMENTO DE ENERGIA POR CABO USB (5V). MARCAS DE REFERÊNCIA: KNUP, MULTILASER, GOLDEN ULTRA OU SUPERIOR.</t>
  </si>
  <si>
    <t>06200023</t>
  </si>
  <si>
    <t>FILTRO DE LINHA COM 6 TOMADAS NBR 14.136. ESPECIFICAÇÕES: POTÊNCIA MÁXIMA DO CONJUNTO: 1270VA-127V / 2200VA-220V. CORRENTE MÁXIMA DO CONJUNTO: 10A, TENSÃO DE ENTRADA E SAÍDA: 110/220V (BIVOLT), CABO PP PLUG NBR 14.136. MARCAS DE REFERÊNCIA: AEROCOOL, FIOLUX, INTELBRÁS OU SUPERIOR.</t>
  </si>
  <si>
    <t>06200024</t>
  </si>
  <si>
    <t>06200027</t>
  </si>
  <si>
    <t>HD SSD 960 GB LEITURA: 500MB/S E GRAVAÇÃO: 450MB/S FORMATO 2.5, INTERFACE SATA VER. 3.0 (6GB/S) COMPATIBILIDADE COM VERSÕES ANTERIORES PARA SATA VER. 2.0 (3GB/S). NAND TLC. MARCAS DE REFERÊNCIA: SANDISK, ADATA, WD, OU SUPERIOR.</t>
  </si>
  <si>
    <t>06200028</t>
  </si>
  <si>
    <t>HD SSD 480 GB SATA, LEITURA: 530MB/S E GRAVAÇÃO: 440MB/S, INTERFACE SATA REVISÃO 3.0 (6 GB/S). MARCAS DE REFERÊNCIA: SANDISK, ADATA, WD OU SUPERIOR.</t>
  </si>
  <si>
    <t>06200030</t>
  </si>
  <si>
    <t>06200031</t>
  </si>
  <si>
    <t>06200032</t>
  </si>
  <si>
    <t>06200034</t>
  </si>
  <si>
    <t>PLACA DE VÍDEO PCI EXPRESS 16X, COM HDMI. ESPECIFICAÇÕES: INTERFACE PCI-EXPRESS 3.0 X16, CONEXÃO HDMI (OBRIGATÓRIO) E DVI E/OU DISPLAYPORT (UMA, OUTRA OU AMBAS), 2GB DE MEMÓRIA DE VÍDEO (OU SUPERIOR), SUPORTE A DIRECTX, VULKAN E OPENGL, COMPATIBILIDADE COM WINDOWS 10 OU SUPERIOR. RESOLUÇÃO SUPORTADA 7680X4320@60HZ OU SUPERIOR. MARCAS DE REFERÊNCIA: NVIDIA, AMD OU OUTRAS COM AS ESPECIFICAÇÕES</t>
  </si>
  <si>
    <t>06200036</t>
  </si>
  <si>
    <t>06200037</t>
  </si>
  <si>
    <t>CABO EXTENSOR USB 2.0 MACHO (TIPO A) FÊMEA (TIPO A) MÍNIMO 1 METRO DE COMPRIMENTO.</t>
  </si>
  <si>
    <t>06200038</t>
  </si>
  <si>
    <t>ADAPTADOR T BENJAMIN COM 3 TOMADAS FÊMEAS. PADRÃO BRASILEIRO DE TOMADAS, 127-220V, 10 A</t>
  </si>
  <si>
    <t>06200039</t>
  </si>
  <si>
    <t>Adaptador Wifi USB com antena externa. Suporte a 2.4Ghz e 5Ghz. Suporte a Windows 10 ou superior. (ref. Tp-Link Archer T2U Plus)</t>
  </si>
  <si>
    <t>FONTE DE ALIMENTAÇÃO 500W BIVOLT. ESPECIFICAÇÕES:  POTÊNCIA: 500W, PFC ativo, PINOS: 20+4P E CPU 4+4P / 20+4P E CPU 4+4P, TENSÃO ENTRADA: 230VAC / 5A / 47~63HZ - BIVOLT CHAVEADA, TENSÃO SAÍDA: +3.3V /+5V /+12V /-12V /+5VSB, CORRENTE: 18A /16A /38A /0.3A /2.5A, FREQUÊNCIA: 120W /456W /3.6W /12.5W, SATA: 3 CONECTORES, VENTILADORES: 1X FAN DE 12CM. MARCAS DE REFERÊNCIA: AEROCOOL, AKASA, CORSAIR OU SUPERIOR.</t>
  </si>
  <si>
    <t>MEMÓRIA RAM DDR4 8GB 2666MHZ Single Rank, PARA PC. MARCAS DE REFERÊNCIA: XPG, CRUCIAL, KINGSTON OU SUPERIOR.</t>
  </si>
  <si>
    <t>MOUSE ÓPTICO USB COM FIO. ESPECIFICAÇÕES: 1200 dpi ou mais, conexão USB com cabo de pelo menos 1,5 metro, SISTEMA PLUG AND PLAY, COMPATÍVEL COM WINDOWS 10, 11 OU SUPERIOR, LINUX, MACOS X 10.4 OU SUPERIOR. MARCAS DE REFERÊNCIA: LOGITECH, C3TECH, HP OU SUPERIOR.</t>
  </si>
  <si>
    <t>PEN DRIVE 16 GB. ESPECIFICAÇÕES: SUPORTE A USB 3.0 OU SUPERIOR. COMPATÍVEL COM WINDOWS 10 E LINUX 2.4 OU SUPERIORES. MARCAS DE REFERÊNCIA: SANDISK, ADATA OU SUPERIOR</t>
  </si>
  <si>
    <t>TECLADO COM FIO USB ABNT 2. ESPECIFICAÇÕES: CONEXÃO USB com cabo de pelo menos 1,5 metro, VERSÃO EM PORTUGUÊS, SUPORTES INCLINÁVEIS E AJUSTÁVEIS. COMPATÍVEL COM WINDOWS 10, 11 OU SUPERIOR, LINUX DE KERNEL 2.6+. MARCAS DE REFERÊNCIA: LOGITECH, HP, DELL OU SUPERIOR.</t>
  </si>
  <si>
    <t>ADAPTADOR DE TOMADA: PADRÃO BRASILEIRO NOVO E ANTIGO (FÊMEA) PARA PADRÃO ANTIGO SEM PINO TERRA (MACHO)</t>
  </si>
  <si>
    <t>Testador de cabo de rede RJ45 e RJ11, com suporte a POE e voltímetro, permitindo medição de POE de 12V a 165V, testagem de continuidade e integridade dos 8 condutores de cabo ethernet par trançado cat5e/cat6. Alimentação via bateria 9 volts.</t>
  </si>
  <si>
    <t>Conector RJ45 Macho Categoria 6 para cabos Ethernet par trançado Cat6</t>
  </si>
  <si>
    <t>Conector Emenda RJ45 extensor de cabo de rede, com dois conectores RJ45 fêmea e com suporte a desempenho Categoria 6.</t>
  </si>
  <si>
    <t>Access Point Wi-fi, uso externo e interno, alimentação POE via RJ45, duas antenas externas, suporte a 2.4Ghz e 5Ghz. COMPATIBILIDADE DE GERENCIAMENTO VIA ROTEADOR UBIQUITI UNIFI UDM-PRO. (referência:  Ubiquiti UniFi AC Mesh UAP-AC-M branco)</t>
  </si>
  <si>
    <t>Webcam Full HD 1080p com microfone embutido. Vídeo com pelo menos 25 quadros por segundo. Conexão USB 2.0 ou superior. Cabo com pelo menos 1,5 metro de comprimento. Com tampa ou protetor de lente para privacidade quando fora de uso. Compatível com Windows 10 ou superior.</t>
  </si>
  <si>
    <t>00400002</t>
  </si>
  <si>
    <t>GERENCIAMENTO DO ABASTECIMENTO DE COMBUSTÍVEIS POR MEIO DE UTILIZAÇÃO DE CARTÃO DE PAGAMENTOS</t>
  </si>
  <si>
    <t>COMBUSTÍVEIS E LUBRIFICANTES</t>
  </si>
  <si>
    <t>05000294</t>
  </si>
  <si>
    <t>CONCESSÃO DE ESTAGIÁRIOS PARA CMC.</t>
  </si>
  <si>
    <t>05000330</t>
  </si>
  <si>
    <t>SEGURO PREDIAL</t>
  </si>
  <si>
    <t>05000364</t>
  </si>
  <si>
    <t>PRESTAÇÃO DE SERVIÇO DE ÁGUA E ESGOTO</t>
  </si>
  <si>
    <t>05000380</t>
  </si>
  <si>
    <t>SERVIÇO DE CONTROLE DE ACESSO</t>
  </si>
  <si>
    <t>05000425</t>
  </si>
  <si>
    <t>PLANO DE ASSISTÊNCIA MÉDICO-HOSPITALAR</t>
  </si>
  <si>
    <t>05000589</t>
  </si>
  <si>
    <t>CONSUMO DE ENERGIA Á CMC.</t>
  </si>
  <si>
    <t>05000639</t>
  </si>
  <si>
    <t>DEDETIZAÇÃO CONTRA INSETOS EM GERAL.</t>
  </si>
  <si>
    <t>05000974</t>
  </si>
  <si>
    <t>SERVIÇOS TEC MANUT. PREVENTIVA E CORRETIVA, DOS EQUIP DE CFTV E FECH ELET DO PD DA CMC.</t>
  </si>
  <si>
    <t>05000999</t>
  </si>
  <si>
    <t>PRESTAÇÃO DE SERVIÇOS TÉCNICOS ESPECIALIZADOS EM FORNECIMENTO, VIA CORREIO ELETRÔNICO E WEBSITE.</t>
  </si>
  <si>
    <t>05001004</t>
  </si>
  <si>
    <t>PRESTAÇÃO DE SERVIÇOS DE MANUTENÇÃO PREVENTIVA E CORRETIVA NA ÁREA DE TELEFONIA E REDE DE DADOS DO PRÉDIO DA CMC.</t>
  </si>
  <si>
    <t>05001035</t>
  </si>
  <si>
    <t>PRESTAÇÃO DE SERVIÇOS TÉCNICOS DE MANUTENÇÃO PREVENTIVA E CORRETIVA, ADMINISTRAÇÃO E GERENCIAMENTO DE SOFTWARE E FIREWALL DOS EQUIPAMENTOS DE INFORMÁTICA DA CÂMARA MUNICIPAL DE CAJAMAR.</t>
  </si>
  <si>
    <t>05001190</t>
  </si>
  <si>
    <t>SERVIÇO TELEFÔNICO FIXO COMUTADO - STFC NA MODALIDADE LOCAL E LONGA DISTÂNCIA NACIONAL E LONGA ILIMITADO POR MEIO DE UM ENTRONCAMENTO DIGITAIS (E UM) -R2-DIGITAL, COM CAPACIDADE DE 2MBPS E 10 CANAIS.</t>
  </si>
  <si>
    <t>05001191</t>
  </si>
  <si>
    <t>SERVIÇOS DE INTERPRETAÇÃO E TRADUÇÃO EM LIBRAS.</t>
  </si>
  <si>
    <t>05001241</t>
  </si>
  <si>
    <t>VEÍCULO SEDAN TIPO EXECUTIVO, PREFERENCIALMENTE DE FABRICAÇÃO NACIONAL, COR ESCURA (PREFERENCIALMENTE PRETA), VERSÃO INTERMEDIÁRIA DE LUXO DA LINHA COM CAPACIDADE PARA CINCO OU MAIS PESSOAS. MARCA: TOYOTA, MODELO: COROLLA XEI 2.0 ANO FAB. 2022.</t>
  </si>
  <si>
    <t>05001242</t>
  </si>
  <si>
    <t>VEÍCULOS TIPO 1.0 POPULAR, PREFERENCIALMENTE DE FABRICAÇÃO NACIONAL, VERSÃO COM AR-CONDICIONADO, DIREÇÃO HIDRÁULICA, VIDROS E TRAVAS ELÉTRICAS, COM CAPACIDADE PARA CINCO OU MAIS PESSOAS. MARCA RENAULT, MODELO LOGAN LIFE 1.0 ANO FAB. 2022.</t>
  </si>
  <si>
    <t>05001402</t>
  </si>
  <si>
    <t>MANUTENÇÃO PREVENTIVA ELÉTRICA: ATRAVÉS DE INSPEÇÕES PERIÓDICAS SEMANAIS AFIM DE MANTER AS INSTALAÇÕES EM PERFEITAS CONDIÇÕES DE FUNCIONAMENTO, EVITANDO FALHAS INESPERADAS. (REPAROS ELÉTRICOS, REPAROS HIDRÁULICOS, REPARO MARCENARIA, REPAROS PINTURAS E REPAROS AUVENARIA)</t>
  </si>
  <si>
    <t>05001440</t>
  </si>
  <si>
    <t>LICENCIAMENTO MENSAL COM MANUTENÇÃO PREVENTIVA E EVOLUTIVA MENSAL DO SISTEMA DE GESTÃO DO PROCESSOS E DOCUMENTOS ADMINISTRATIVOS E LEGISLATIVOS DE FORMA DIGITAL, CONTEÚDO 100% WEB, COM MÓDULO DE CONSULTA DO ACERVO DE DIGITALIZAÇÃO, SEM LIMITAÇÃO DE USUÁRIOS E OU DOCUMENTOS DIGITALIZADOS.</t>
  </si>
  <si>
    <t>05001441</t>
  </si>
  <si>
    <t>FORNECIMENTO DE MÃO DE OBRA, PARA ATENDER AS NECESSIDADES DA CMDC.</t>
  </si>
  <si>
    <t>05001452</t>
  </si>
  <si>
    <t>LICENÇA MENSAL DO SISTEMA, SUPORTE MENSAL, INCLUINDO ATUALIZAÇÕES CONSTANTES TODOS EM CONFORMIDADE COM O ESDITAL.</t>
  </si>
  <si>
    <t>05001453</t>
  </si>
  <si>
    <t>LOCAÇÃO DE EQUIPAMENTO NOBREAK DE 10KVA TRIFÁSICO.</t>
  </si>
  <si>
    <t>05001454</t>
  </si>
  <si>
    <t>LOCAÇÃO DE EQUIPAMENTO NOBREAK DE 15KVA TRIFÁSICO.</t>
  </si>
  <si>
    <t>05001455</t>
  </si>
  <si>
    <t>LOCAÇÃO DE EQUIPAMENTO NOBREAK DE 20KVA TRIFÁSICO.</t>
  </si>
  <si>
    <t>05001467</t>
  </si>
  <si>
    <t>CONTRATAÇÃO DE SERVIÇOS DE MANUTENÇÃO PREVENTIVA, CORRETIVA, INSTALAÇÃO E SUBSTITUIÇÃO DE EQUIPAMENTOS DE AR-CONDICIONADOS EM UTILIZAÇÃO NAS DEPEDÊNCIAS DO PREDIO DA CMDC, CONFORME EXPECIFICAÇÕES CONSTANTES NO TERMO DE REFERÊNCIA.</t>
  </si>
  <si>
    <t>05001506</t>
  </si>
  <si>
    <t>MENSALIDADE DOS SERVIÇOS CONTÍNUOS E MANUTENÇÕES.</t>
  </si>
  <si>
    <t>05001508</t>
  </si>
  <si>
    <t>GERENCIAMENTO, PUBLICAÇÃO E ATUALIZAÇÃO DE NOVAS LEGISLAÇÕES E DOCUMENTOS ADMINISTRATIVOS NO SISTEMA: ACESSO AO BANCO DE DADOS DE LEGISLAÇÕES MUNICIPAIS, ESTADUAIS E DEMAIS RECURSOS DO SISTEMA.</t>
  </si>
  <si>
    <t>05001530</t>
  </si>
  <si>
    <t>ATUALIZAÇÃO DE SOFTWARE PARA CONTROLE DE PONTO.</t>
  </si>
  <si>
    <t>05001535</t>
  </si>
  <si>
    <t>SISTEMA PRINCIPAL: 1: MESA DE SOMTF RACK YAMAHA 2: EXTENSOR MODULAR TIU 1608 YAMAHA  3: 2 MICROFONES EW100 G4 SANNHISSEN 4: 2 BASES EW100 SANNHISSEN  5: 3 MICROFONES COM FIO B35 SANNHISSEN 6: 1 AMPLIFICADOR XTI 6.000 CROW 7: TOCADOR MP3 SOUD 8: RECEPTOR BLEUETHOTH 9: 1 RACK PARA PERIFERICOS 3 PORTAS ART CASE 10: 1 RACK AUXILIAR PARA CABOS E MICROFONES 11: 1 IPAD A 1652 DA APPLE 12: 7 CAIXAS DE SOM PT15SNAK 13: 2 MÓDULOS D.I. EWA 14: FIOS E CABOS PARA CONECÇÃO DE CAIXAS DE SOM, PARIFERICOS, ENTRADA AUXILIAR E MICROFONES.</t>
  </si>
  <si>
    <t>05001536</t>
  </si>
  <si>
    <t>SISTEMA SECUNDÁRIO: 1: 2 CAIXAS AMPLIFICADASPT15 WLS. 2: 2 MICROFONE SEM FIO SAMSON. 3: FIOS E CABOS PARA CONECÇÃO ENTRE AS CAIXAS DE SOM, ENTRADA DE LINHA E MICROFONES.</t>
  </si>
  <si>
    <t>05001537</t>
  </si>
  <si>
    <t>OPERACIONALIZAÇÃO DE MANUTENÇÃO: MANUTENÇÕES PREVENTIVAS, CORRETIVAS, OPERACIONALIZAÇÃO CONFORME ESPECIALIZAÇÕES CONTIDAS NO TERMO DE REFERÊNCIA.</t>
  </si>
  <si>
    <t>05001542</t>
  </si>
  <si>
    <t>SISTEMA DE AUTOMATIZAÇÃO DE PORTÃO DESLIZANTE PECCININ.  SISTEMA DE AUTOMATIZAÇÃO DE PORTÃO PIVOTANTE PECCININ. CANCELA AUTOMÁTICA PECCININ. SISTEMAS E EQUIPAMENTOS DE BIOMETRIA FECHADURAS ELETRÔNICAS INTELBRAS/SIMILARES CATRACAS AUTOMÁTICAS DA RECEPÇÃO SERVIDOR. SOFTWARE DE ACESSO FÁCIL MODULO GUARITA. ELETROIMÁ PORTÃO RECEPÇÃO PORTA AUTOMÁTICA PPA.</t>
  </si>
  <si>
    <t>05001548</t>
  </si>
  <si>
    <t>PRESTAÇÃO DE SERVIÇOS DE FILMAGEM, FOTOGRAFIA, GRAVAÇÃO E EDIÇÃO DE IMAGENS, TRANSMISSÃO EM TEMPO REAL VIA STREAMING NAS REDES SOCIAIS DA CMC.</t>
  </si>
  <si>
    <t>05001589</t>
  </si>
  <si>
    <t>LOCAÇÃO DE IMPRESSORA: LASER MONOCROMÁTICA; IMPRESSÃO EM DUPLEX (FRENTE E VERSO); DUPLEX INTEGRADO; VELOCIDADE DE IMPRESSÃO: ATÉ 70PPM (PÁGINAS POR MINUTO) RESOLUÇÃO DE ATÉ; VOLUME DE PÁGINAS MENSAL RECOMENDADO: 500-100000 PÁGINAS; CONECTIVIDADE RJ45, UBS; SCANNER ADF DUPLEX DE PASSAGEM ÚNICA. INCLUINDO: MANUTENÇÕES CORRETIVAS E PREVENTIVAS CONFORME COM ESTIMATIVA MÉDIA DE 36 MIL PÁGINAS/MÊS.</t>
  </si>
  <si>
    <t>05001590</t>
  </si>
  <si>
    <t>LOCAÇÃO DE IMPRESSORA: LASER MONOCROMÁTICA; IMPRESSÃO EM DUPLEX (FRENTE E VERSO); DUPLEX INTEGRADO; VELOCIDADE DE IMPRESSÃO: ATÉ 45 PPM (PÁGINAS POR MINUTO) VOLUME DE PÁGINAS MENSAL RECOMENDADO: 2000-12000 PÁGINAS. CONECTIVIDADE RJ45, USB; SCANER ADF FRENTE E VERSO AUTOMÁTICO. INCLUINDO: MANUTENÇÕES CORRETIVAS E PREVENTIVAS CONFORME COM ESTIMATIVA MÉDIA DE 12 MIL PÁGINAS/MÊS</t>
  </si>
  <si>
    <t>05001598</t>
  </si>
  <si>
    <t>CONTRATAÇÃO DA EMPRESA SGP - SOLUÇÕES EM GESTÃO PÚBLICA LTDA. PARA FORNECIMENTO POR AQUISIÇÃO DE ASSINATURA DE DOIS PERIÓDICOS: "SLC - SOLUÇÕES E CONTRATOS" E "SAM - SOLUÇÃO EM DIREITO ADMINISTRATIVO E MUNICIPAL" PELO PERÍODO DE 12 (DOZE) MESES SENDO POSSÍVEL PRORROGAR POR MAIS TEMPO.</t>
  </si>
  <si>
    <t>05001612</t>
  </si>
  <si>
    <t>ACESSO AO BANCO DE PREÇOS, ASSINATURA VERSÃO PLUS, ASSINATURA COM VIGÊNCIA DE 12 MESES.</t>
  </si>
  <si>
    <t>05001634</t>
  </si>
  <si>
    <t>PRESTAÇÃO DE SERVIÇOS TÉCNICOS ESPECIALIZADOS DE ACOMPANHAMENTO REMOTO PARA IMPLEMENTAÇÃO DAS ROTINAS ADMINISTRATIVAS DE COMPRAS COM BASE NA NOVA LEI DE LICITAÇÕES.</t>
  </si>
  <si>
    <t>05001646</t>
  </si>
  <si>
    <t>CONTRATAÇÃO DE EMPRESA PARA LICENÇA DE USO DE SISTEMAS DE GESTÃO ADMINISTRATIVA, INCLUINDO SERVIÇOS DE MIGRAÇÃO, INTALAÇÃO, CONVERSÃO DE DADOS, IMPLANTAÇÃO DOS SISTEMAS, CAPACITAÇÃO DO SERVIDORES, MANUTENÇÃO E SUPORTE TÉCNICO NOS MÓDULOS ALMOXARIFADO, CONTROLE INTERNO, COMPRAS PÚBLICAS E LICITAÇÕES, ADMINISTRAÇÃO DE PESSOAL, FROTA, PROCESSO LEGISLATIVO, PATRIMÔNIO, PORTAL DA TRANSPARÊNCIA, FERRAMENTA BUSINNES INTELLIGENCE E SISTEMA E-SIC À CÂMARA MUNICIPAL DE CAJAMAR PARA O PERÍODO DE 1 (UM) ANO PRORROGÁVEL POR ATÉ 10 (DEZ) ANOS NOS TERMOS DA LEI 14.133/21 E RESOLUÇÃO 248 DE 20 DE JUNHO DE 2024</t>
  </si>
  <si>
    <t>05001649</t>
  </si>
  <si>
    <t>PUBLICAÇÃO DE EXTRATO DE EDITAL.</t>
  </si>
  <si>
    <t>05001666</t>
  </si>
  <si>
    <t>TRATAMENTO TÉCNICO E DIGITAL DO ACERVO ARQUIVÍSTICO</t>
  </si>
  <si>
    <t>05001682</t>
  </si>
  <si>
    <t>LICENÇAS DE USO DA PLATAFORMA ADAPTA EDUCAÇÃO LTDA.</t>
  </si>
  <si>
    <t>Valor Anual</t>
  </si>
  <si>
    <t>VALOR TOTAL ANUAL:</t>
  </si>
  <si>
    <t>PLANO DE CONTRATAÇÕES ANUAL - 2026</t>
  </si>
  <si>
    <t>Diretoria Administrativa</t>
  </si>
  <si>
    <t>Aquisições e Contratações</t>
  </si>
  <si>
    <t>Patrimônio</t>
  </si>
  <si>
    <t xml:space="preserve">Almoxarifado </t>
  </si>
  <si>
    <t>Zeladoria e Manutenção</t>
  </si>
  <si>
    <t>Diretoria da Escola do Legislativo</t>
  </si>
  <si>
    <t>Sub-Total:</t>
  </si>
  <si>
    <t>Total:</t>
  </si>
  <si>
    <t xml:space="preserve">Serviços Continuados </t>
  </si>
  <si>
    <t>1.1.</t>
  </si>
  <si>
    <t>1.2.</t>
  </si>
  <si>
    <t>1.3.</t>
  </si>
  <si>
    <t>1.4.</t>
  </si>
  <si>
    <t>1.</t>
  </si>
  <si>
    <t>1.5.</t>
  </si>
  <si>
    <t>2.</t>
  </si>
  <si>
    <t>2.1.</t>
  </si>
  <si>
    <t>2.2.</t>
  </si>
  <si>
    <t>Divisão de Tecnologia da Informação</t>
  </si>
  <si>
    <t>Sub-total:</t>
  </si>
  <si>
    <t>PROJEÇAO DE AQUISIÇÃO PARA 2026</t>
  </si>
  <si>
    <t>Presidência</t>
  </si>
  <si>
    <t xml:space="preserve">Presidência </t>
  </si>
  <si>
    <t>Gabinete da Presidência</t>
  </si>
  <si>
    <t>TOTAL GERAL PARA 2026:</t>
  </si>
  <si>
    <t>VALOR TOTAL ANUAL 2026:</t>
  </si>
  <si>
    <t>Edivilson Leme Mendes</t>
  </si>
  <si>
    <t>Presidente da Câmara Municipal de Cajamar</t>
  </si>
  <si>
    <t>___________________________________________________________</t>
  </si>
  <si>
    <t>SERVIÇOS E EQUIPAMENTOS DE INFORMÁTICA PARA 2026</t>
  </si>
  <si>
    <t>CONTRATAÇÕES E SERVIÇOS PARA 2026 - ESCOLA DO LEGISLATIVO</t>
  </si>
  <si>
    <t>CONTRATAÇÕES E SERVIÇOS PARA 2026 - PATRIMÔNIO</t>
  </si>
  <si>
    <t>CONTRATAÇÕES E SERVIÇOS PARA 2026 - ALMOXARIFADO - ZELADORIA</t>
  </si>
  <si>
    <t>CONTRATAÇÕES E SERVIÇOS PARA 2026 - ALMOXARIFADO GERAL</t>
  </si>
  <si>
    <t>CONTRATAÇÃO DE SERVIÇOS DE PUBLICIDADE PRESTADOS POR INTERMÉDIO DE AGÊNCIA DE PROPAGANDA DE FORMA A ATENDER ÀS NECESSIDADES DA CÂMARA MUNICIPAL.</t>
  </si>
  <si>
    <t>LGPD - CONTRATAÇÃO DE EMPRESA ESPECIALIZADA PARA PRESTAR SERVIÇOS DE CONSULTORIA E ASSESSORIA EM TECNOLOGIA DA INFORMAÇÃO PARA A CÂMARA MUNICIPAL DE CAJAMAR NA IMPLEMENTAÇÃO DE UM PROGRAMA ABRANGENTE E INTEGRADO PARA GERENCIAMENTO DE SEGURANÇA DE DADOS</t>
  </si>
  <si>
    <t>Presidência da Câmara</t>
  </si>
  <si>
    <t>Obra e Manutenção da  Estrutura da sede Câmara</t>
  </si>
  <si>
    <t>OBRA E MANUTENÇÃO DA ESTRUTURA SEDE DA CÂMARA</t>
  </si>
  <si>
    <t>CONTRATOS VIGENTES E PREVISÕES PARA 2026</t>
  </si>
  <si>
    <t>Diretoria Adm.</t>
  </si>
  <si>
    <t>Locação de Computadores</t>
  </si>
  <si>
    <t>1.6.</t>
  </si>
  <si>
    <t>2.3.</t>
  </si>
  <si>
    <t>Total</t>
  </si>
  <si>
    <t>Início 2026 067.00035 - 0501684</t>
  </si>
  <si>
    <t>Início 2026 067.00036 - 0501685</t>
  </si>
  <si>
    <t>Início 2026 067.00037 - 06100147</t>
  </si>
  <si>
    <t>Início 2026  067.00038 - 0501686</t>
  </si>
  <si>
    <t>06200056</t>
  </si>
  <si>
    <t>06200057</t>
  </si>
  <si>
    <t>06200058</t>
  </si>
  <si>
    <t>06200059</t>
  </si>
  <si>
    <t>06200060</t>
  </si>
  <si>
    <t>06600014</t>
  </si>
  <si>
    <t>06600016</t>
  </si>
  <si>
    <t>06600017</t>
  </si>
  <si>
    <t>06600018</t>
  </si>
  <si>
    <t>06600019</t>
  </si>
  <si>
    <t>06600020</t>
  </si>
  <si>
    <t>06600022</t>
  </si>
  <si>
    <t>06600023</t>
  </si>
  <si>
    <t>06600025</t>
  </si>
  <si>
    <t>06600026</t>
  </si>
  <si>
    <t>06600027</t>
  </si>
  <si>
    <t>06600028</t>
  </si>
  <si>
    <t>05700347</t>
  </si>
  <si>
    <t>05700348</t>
  </si>
  <si>
    <t>05700349</t>
  </si>
  <si>
    <t>05700350</t>
  </si>
  <si>
    <t>05700351</t>
  </si>
  <si>
    <t>05700352</t>
  </si>
  <si>
    <t>05700353</t>
  </si>
  <si>
    <t>05700354</t>
  </si>
  <si>
    <t>05700355</t>
  </si>
  <si>
    <t>05700356</t>
  </si>
  <si>
    <t>05700357</t>
  </si>
  <si>
    <t>05700358</t>
  </si>
  <si>
    <t>05700359</t>
  </si>
  <si>
    <t>05700360</t>
  </si>
  <si>
    <t>05700361</t>
  </si>
  <si>
    <t>00300611</t>
  </si>
  <si>
    <t>00300610</t>
  </si>
  <si>
    <t>00300612</t>
  </si>
  <si>
    <t>00300613</t>
  </si>
  <si>
    <t>00300614</t>
  </si>
  <si>
    <t>00300615</t>
  </si>
  <si>
    <t>00500295</t>
  </si>
  <si>
    <t>00500296</t>
  </si>
  <si>
    <t>00500297</t>
  </si>
  <si>
    <t>00300616</t>
  </si>
  <si>
    <t>00300617</t>
  </si>
  <si>
    <t>01700738</t>
  </si>
  <si>
    <t>01700739</t>
  </si>
  <si>
    <t>01700740</t>
  </si>
  <si>
    <t>01700741</t>
  </si>
  <si>
    <t>01700742</t>
  </si>
  <si>
    <t>01700743</t>
  </si>
  <si>
    <t>01700744</t>
  </si>
  <si>
    <t>01700745</t>
  </si>
  <si>
    <t>01700746</t>
  </si>
  <si>
    <t>Para garantir o sucesso e a perenidade deste projeto, é crucial oferecer um estímulo significativo que motive os participantes à excelência e ao engajamento contínuo.</t>
  </si>
  <si>
    <t>Investimento para o Projeto Vereador Mirim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</si>
</sst>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R$&quot;\ #,##0.00;[Red]\-&quot;R$&quot;\ #,##0.00"/>
    <numFmt numFmtId="44" formatCode="_-&quot;R$&quot;\ * #,##0.00_-;\-&quot;R$&quot;\ * #,##0.00_-;_-&quot;R$&quot;\ * &quot;-&quot;??_-;_-@_-"/>
    <numFmt numFmtId="164" formatCode="_-[$R$-416]\ * #,##0.00_-;\-[$R$-416]\ * #,##0.00_-;_-[$R$-416]\ * &quot;-&quot;??_-;_-@"/>
    <numFmt numFmtId="165" formatCode="[$R$ -416]#,##0.00"/>
    <numFmt numFmtId="166" formatCode="#,##0.00&quot; &quot;;#,##0.00&quot; &quot;;&quot;-&quot;#&quot; &quot;;&quot; &quot;@"/>
  </numFmts>
  <fonts count="31"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scheme val="minor"/>
    </font>
    <font>
      <b/>
      <sz val="11"/>
      <color rgb="FFFF0000"/>
      <name val="Calibri"/>
      <family val="2"/>
      <scheme val="minor"/>
    </font>
    <font>
      <sz val="11"/>
      <color rgb="FF000000"/>
      <name val="Calibri"/>
      <family val="2"/>
    </font>
    <font>
      <b/>
      <sz val="10"/>
      <color rgb="FF000000"/>
      <name val="Calibri"/>
      <family val="2"/>
    </font>
    <font>
      <sz val="10"/>
      <color rgb="FFFFFFFF"/>
      <name val="Calibri"/>
      <family val="2"/>
    </font>
    <font>
      <sz val="10"/>
      <color rgb="FFCC0000"/>
      <name val="Calibri"/>
      <family val="2"/>
    </font>
    <font>
      <b/>
      <sz val="10"/>
      <color rgb="FFFFFFFF"/>
      <name val="Calibri"/>
      <family val="2"/>
    </font>
    <font>
      <i/>
      <sz val="10"/>
      <color rgb="FF808080"/>
      <name val="Calibri"/>
      <family val="2"/>
    </font>
    <font>
      <sz val="10"/>
      <color rgb="FF006600"/>
      <name val="Calibri"/>
      <family val="2"/>
    </font>
    <font>
      <b/>
      <sz val="24"/>
      <color rgb="FF000000"/>
      <name val="Calibri"/>
      <family val="2"/>
    </font>
    <font>
      <sz val="18"/>
      <color rgb="FF000000"/>
      <name val="Calibri"/>
      <family val="2"/>
    </font>
    <font>
      <sz val="12"/>
      <color rgb="FF000000"/>
      <name val="Calibri"/>
      <family val="2"/>
    </font>
    <font>
      <u/>
      <sz val="10"/>
      <color rgb="FF0000EE"/>
      <name val="Calibri"/>
      <family val="2"/>
    </font>
    <font>
      <sz val="10"/>
      <color rgb="FF996600"/>
      <name val="Calibri"/>
      <family val="2"/>
    </font>
    <font>
      <sz val="10"/>
      <color rgb="FF333333"/>
      <name val="Calibri"/>
      <family val="2"/>
    </font>
    <font>
      <b/>
      <sz val="11"/>
      <color rgb="FF000000"/>
      <name val="Calibri"/>
      <family val="2"/>
    </font>
    <font>
      <b/>
      <sz val="12"/>
      <color theme="1"/>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sz val="10"/>
      <color rgb="FFFF0000"/>
      <name val="Calibri"/>
      <family val="2"/>
      <scheme val="minor"/>
    </font>
    <font>
      <sz val="10"/>
      <color rgb="FF000000"/>
      <name val="Calibri"/>
      <family val="2"/>
      <scheme val="minor"/>
    </font>
    <font>
      <sz val="10"/>
      <color rgb="FF333333"/>
      <name val="Calibri"/>
      <family val="2"/>
      <scheme val="minor"/>
    </font>
    <font>
      <sz val="10"/>
      <color rgb="FF000000"/>
      <name val="Calibri"/>
      <family val="2"/>
    </font>
    <font>
      <sz val="10"/>
      <color rgb="FF000000"/>
      <name val="Arial"/>
      <family val="2"/>
    </font>
    <font>
      <sz val="11"/>
      <color rgb="FFC00000"/>
      <name val="Calibri"/>
      <family val="2"/>
      <scheme val="minor"/>
    </font>
    <font>
      <b/>
      <sz val="11"/>
      <color rgb="FFC00000"/>
      <name val="Calibri"/>
      <family val="2"/>
      <scheme val="minor"/>
    </font>
    <font>
      <sz val="8"/>
      <name val="Calibri"/>
      <family val="2"/>
      <scheme val="minor"/>
    </font>
  </fonts>
  <fills count="17">
    <fill>
      <patternFill patternType="none"/>
    </fill>
    <fill>
      <patternFill patternType="gray125"/>
    </fill>
    <fill>
      <patternFill patternType="solid">
        <fgColor rgb="FFCCFFCC"/>
        <bgColor rgb="FFCCFFCC"/>
      </patternFill>
    </fill>
    <fill>
      <patternFill patternType="solid">
        <fgColor rgb="FFFFFFFF"/>
        <bgColor rgb="FFFFFFFF"/>
      </patternFill>
    </fill>
    <fill>
      <patternFill patternType="solid">
        <fgColor rgb="FFFFFF00"/>
        <bgColor indexed="64"/>
      </patternFill>
    </fill>
    <fill>
      <patternFill patternType="solid">
        <fgColor theme="5" tint="0.79998168889431442"/>
        <bgColor indexed="64"/>
      </patternFill>
    </fill>
    <fill>
      <patternFill patternType="solid">
        <fgColor theme="0"/>
        <bgColor indexed="64"/>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FFFFCC"/>
        <bgColor rgb="FFFFFFCC"/>
      </patternFill>
    </fill>
    <fill>
      <patternFill patternType="solid">
        <fgColor theme="6" tint="0.79998168889431442"/>
        <bgColor indexed="64"/>
      </patternFill>
    </fill>
    <fill>
      <patternFill patternType="solid">
        <fgColor theme="5" tint="0.39997558519241921"/>
        <bgColor indexed="64"/>
      </patternFill>
    </fill>
    <fill>
      <patternFill patternType="solid">
        <fgColor theme="2"/>
        <bgColor indexed="64"/>
      </patternFill>
    </fill>
    <fill>
      <patternFill patternType="solid">
        <fgColor theme="8" tint="0.79998168889431442"/>
        <bgColor indexed="64"/>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808080"/>
      </left>
      <right style="thin">
        <color rgb="FF808080"/>
      </right>
      <top style="thin">
        <color rgb="FF808080"/>
      </top>
      <bottom style="thin">
        <color rgb="FF80808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thin">
        <color rgb="FF000000"/>
      </left>
      <right style="thin">
        <color rgb="FF000000"/>
      </right>
      <top style="thin">
        <color rgb="FF000000"/>
      </top>
      <bottom/>
      <diagonal/>
    </border>
  </borders>
  <cellStyleXfs count="22">
    <xf numFmtId="0" fontId="0" fillId="0" borderId="0"/>
    <xf numFmtId="44" fontId="1" fillId="0" borderId="0" applyFont="0" applyFill="0" applyBorder="0" applyAlignment="0" applyProtection="0"/>
    <xf numFmtId="0" fontId="3" fillId="0" borderId="0"/>
    <xf numFmtId="0" fontId="5" fillId="0" borderId="0"/>
    <xf numFmtId="0" fontId="6" fillId="0" borderId="0"/>
    <xf numFmtId="0" fontId="7" fillId="7" borderId="0"/>
    <xf numFmtId="0" fontId="7" fillId="8" borderId="0"/>
    <xf numFmtId="0" fontId="6" fillId="9" borderId="0"/>
    <xf numFmtId="0" fontId="8" fillId="10" borderId="0"/>
    <xf numFmtId="0" fontId="9" fillId="11" borderId="0"/>
    <xf numFmtId="0" fontId="10" fillId="0" borderId="0"/>
    <xf numFmtId="0" fontId="11" fillId="2" borderId="0"/>
    <xf numFmtId="0" fontId="12" fillId="0" borderId="0"/>
    <xf numFmtId="0" fontId="13" fillId="0" borderId="0"/>
    <xf numFmtId="0" fontId="14" fillId="0" borderId="0"/>
    <xf numFmtId="0" fontId="15" fillId="0" borderId="0"/>
    <xf numFmtId="0" fontId="16" fillId="12" borderId="0"/>
    <xf numFmtId="0" fontId="17" fillId="12" borderId="5"/>
    <xf numFmtId="0" fontId="5" fillId="0" borderId="0"/>
    <xf numFmtId="0" fontId="5" fillId="0" borderId="0"/>
    <xf numFmtId="0" fontId="8" fillId="0" borderId="0"/>
    <xf numFmtId="44" fontId="1" fillId="0" borderId="0" applyFont="0" applyFill="0" applyBorder="0" applyAlignment="0" applyProtection="0"/>
  </cellStyleXfs>
  <cellXfs count="174">
    <xf numFmtId="0" fontId="0" fillId="0" borderId="0" xfId="0"/>
    <xf numFmtId="0" fontId="0" fillId="0" borderId="0" xfId="0" applyAlignment="1">
      <alignment horizontal="center" vertical="center"/>
    </xf>
    <xf numFmtId="0" fontId="0" fillId="0" borderId="0" xfId="0" applyAlignment="1">
      <alignment horizontal="center"/>
    </xf>
    <xf numFmtId="0" fontId="0" fillId="6" borderId="0" xfId="0" applyFill="1"/>
    <xf numFmtId="0" fontId="2" fillId="6" borderId="3" xfId="0" applyFont="1" applyFill="1" applyBorder="1" applyAlignment="1">
      <alignment horizontal="center"/>
    </xf>
    <xf numFmtId="44" fontId="2" fillId="6" borderId="3" xfId="0" applyNumberFormat="1" applyFont="1" applyFill="1" applyBorder="1" applyAlignment="1">
      <alignment horizontal="center"/>
    </xf>
    <xf numFmtId="0" fontId="0" fillId="6" borderId="3" xfId="0" applyFill="1" applyBorder="1" applyAlignment="1">
      <alignment horizontal="center"/>
    </xf>
    <xf numFmtId="0" fontId="0" fillId="6" borderId="3" xfId="0" applyFill="1" applyBorder="1" applyAlignment="1">
      <alignment horizontal="left" wrapText="1"/>
    </xf>
    <xf numFmtId="0" fontId="0" fillId="6" borderId="3" xfId="0" applyFill="1" applyBorder="1"/>
    <xf numFmtId="44" fontId="0" fillId="6" borderId="3" xfId="0" applyNumberFormat="1" applyFill="1" applyBorder="1"/>
    <xf numFmtId="0" fontId="0" fillId="6" borderId="3" xfId="0" applyFill="1" applyBorder="1" applyAlignment="1">
      <alignment wrapText="1"/>
    </xf>
    <xf numFmtId="0" fontId="2" fillId="4" borderId="3" xfId="0" applyFont="1" applyFill="1" applyBorder="1" applyAlignment="1">
      <alignment horizontal="center" vertical="center" wrapText="1"/>
    </xf>
    <xf numFmtId="0" fontId="0" fillId="6" borderId="3" xfId="0" applyFill="1" applyBorder="1" applyAlignment="1">
      <alignment vertical="center"/>
    </xf>
    <xf numFmtId="0" fontId="2" fillId="0" borderId="3" xfId="0" applyFont="1" applyBorder="1" applyAlignment="1">
      <alignment horizontal="center"/>
    </xf>
    <xf numFmtId="44" fontId="2" fillId="0" borderId="3" xfId="0" applyNumberFormat="1" applyFont="1" applyBorder="1" applyAlignment="1">
      <alignment horizontal="center"/>
    </xf>
    <xf numFmtId="0" fontId="0" fillId="0" borderId="3" xfId="0" applyBorder="1" applyAlignment="1">
      <alignment horizontal="center"/>
    </xf>
    <xf numFmtId="0" fontId="4" fillId="0" borderId="3" xfId="0" applyFont="1" applyBorder="1" applyAlignment="1">
      <alignment horizontal="center"/>
    </xf>
    <xf numFmtId="0" fontId="0" fillId="6" borderId="3" xfId="0" applyFill="1" applyBorder="1" applyAlignment="1">
      <alignment horizontal="center" vertical="center"/>
    </xf>
    <xf numFmtId="44" fontId="2" fillId="4" borderId="3" xfId="0" applyNumberFormat="1" applyFont="1" applyFill="1"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vertical="center" wrapText="1"/>
    </xf>
    <xf numFmtId="44" fontId="0" fillId="0" borderId="3" xfId="0" applyNumberFormat="1" applyBorder="1" applyAlignment="1">
      <alignment horizontal="center" vertical="center"/>
    </xf>
    <xf numFmtId="0" fontId="5" fillId="0" borderId="3" xfId="3" applyBorder="1" applyAlignment="1">
      <alignment horizontal="center" vertical="center"/>
    </xf>
    <xf numFmtId="0" fontId="18" fillId="0" borderId="3" xfId="3" applyFont="1" applyBorder="1" applyAlignment="1">
      <alignment horizontal="center" vertical="center"/>
    </xf>
    <xf numFmtId="0" fontId="18" fillId="0" borderId="3" xfId="3" applyFont="1" applyBorder="1" applyAlignment="1">
      <alignment horizontal="left" vertical="center"/>
    </xf>
    <xf numFmtId="166" fontId="18" fillId="0" borderId="3" xfId="3" applyNumberFormat="1" applyFont="1" applyBorder="1" applyAlignment="1">
      <alignment horizontal="center" vertical="center"/>
    </xf>
    <xf numFmtId="0" fontId="0" fillId="0" borderId="3" xfId="0" applyBorder="1"/>
    <xf numFmtId="44" fontId="0" fillId="0" borderId="3" xfId="0" applyNumberFormat="1" applyBorder="1"/>
    <xf numFmtId="0" fontId="0" fillId="0" borderId="3" xfId="0" applyBorder="1" applyAlignment="1">
      <alignment wrapText="1"/>
    </xf>
    <xf numFmtId="0" fontId="20" fillId="15" borderId="3" xfId="0" applyFont="1" applyFill="1" applyBorder="1"/>
    <xf numFmtId="0" fontId="20" fillId="0" borderId="3" xfId="0" applyFont="1" applyBorder="1"/>
    <xf numFmtId="44" fontId="19" fillId="15" borderId="3" xfId="1" applyFont="1" applyFill="1" applyBorder="1"/>
    <xf numFmtId="0" fontId="20" fillId="14" borderId="3" xfId="0" applyFont="1" applyFill="1" applyBorder="1" applyAlignment="1">
      <alignment horizontal="right"/>
    </xf>
    <xf numFmtId="0" fontId="20" fillId="15" borderId="11" xfId="0" applyFont="1" applyFill="1" applyBorder="1" applyAlignment="1">
      <alignment horizontal="center" vertical="center"/>
    </xf>
    <xf numFmtId="0" fontId="20" fillId="0" borderId="12" xfId="0" applyFont="1" applyBorder="1"/>
    <xf numFmtId="0" fontId="20" fillId="0" borderId="0" xfId="0" applyFont="1"/>
    <xf numFmtId="0" fontId="20" fillId="0" borderId="13" xfId="0" applyFont="1" applyBorder="1"/>
    <xf numFmtId="0" fontId="20" fillId="0" borderId="22" xfId="0" applyFont="1" applyBorder="1"/>
    <xf numFmtId="0" fontId="20" fillId="0" borderId="23" xfId="0" applyFont="1" applyBorder="1"/>
    <xf numFmtId="0" fontId="20" fillId="0" borderId="16" xfId="0" applyFont="1" applyBorder="1"/>
    <xf numFmtId="0" fontId="20" fillId="0" borderId="17" xfId="0" applyFont="1" applyBorder="1"/>
    <xf numFmtId="0" fontId="20" fillId="15" borderId="24" xfId="0" applyFont="1" applyFill="1" applyBorder="1" applyAlignment="1">
      <alignment horizontal="center" vertical="center"/>
    </xf>
    <xf numFmtId="0" fontId="20" fillId="15" borderId="28" xfId="0" applyFont="1" applyFill="1" applyBorder="1" applyAlignment="1">
      <alignment horizontal="center" vertical="center"/>
    </xf>
    <xf numFmtId="0" fontId="20" fillId="6" borderId="0" xfId="0" applyFont="1" applyFill="1" applyAlignment="1">
      <alignment horizontal="center" vertical="center"/>
    </xf>
    <xf numFmtId="0" fontId="20" fillId="5" borderId="3" xfId="0" applyFont="1" applyFill="1" applyBorder="1" applyAlignment="1">
      <alignment horizontal="center" vertical="center" wrapText="1"/>
    </xf>
    <xf numFmtId="44" fontId="19" fillId="14" borderId="3" xfId="0" applyNumberFormat="1" applyFont="1" applyFill="1" applyBorder="1"/>
    <xf numFmtId="44" fontId="20" fillId="15" borderId="3" xfId="0" applyNumberFormat="1" applyFont="1" applyFill="1" applyBorder="1" applyAlignment="1">
      <alignment horizontal="center" vertical="center"/>
    </xf>
    <xf numFmtId="0" fontId="20" fillId="5" borderId="3" xfId="0" applyFont="1" applyFill="1" applyBorder="1" applyAlignment="1">
      <alignment horizontal="center" vertical="center"/>
    </xf>
    <xf numFmtId="44" fontId="20" fillId="15" borderId="3" xfId="1" applyFont="1" applyFill="1" applyBorder="1" applyAlignment="1">
      <alignment horizontal="center" vertical="center"/>
    </xf>
    <xf numFmtId="44" fontId="20" fillId="5" borderId="3" xfId="1" applyFont="1" applyFill="1" applyBorder="1" applyAlignment="1">
      <alignment horizontal="center" vertical="center"/>
    </xf>
    <xf numFmtId="44" fontId="20" fillId="5" borderId="3" xfId="1" applyFont="1" applyFill="1" applyBorder="1" applyAlignment="1">
      <alignment horizontal="center" vertical="center" wrapText="1"/>
    </xf>
    <xf numFmtId="0" fontId="4" fillId="0" borderId="3" xfId="0" applyFont="1" applyBorder="1" applyAlignment="1">
      <alignment horizontal="center" vertical="center"/>
    </xf>
    <xf numFmtId="0" fontId="0" fillId="0" borderId="4" xfId="0" applyBorder="1"/>
    <xf numFmtId="0" fontId="0" fillId="6" borderId="0" xfId="0" applyFill="1" applyAlignment="1">
      <alignment horizontal="center" vertical="center"/>
    </xf>
    <xf numFmtId="0" fontId="2" fillId="0" borderId="18" xfId="0" applyFont="1" applyBorder="1" applyAlignment="1">
      <alignment horizontal="right"/>
    </xf>
    <xf numFmtId="44" fontId="2" fillId="0" borderId="20" xfId="0" applyNumberFormat="1" applyFont="1" applyBorder="1"/>
    <xf numFmtId="0" fontId="0" fillId="6" borderId="0" xfId="0" applyFill="1" applyAlignment="1">
      <alignment vertical="center"/>
    </xf>
    <xf numFmtId="0" fontId="2" fillId="6" borderId="3" xfId="0" applyFont="1" applyFill="1" applyBorder="1" applyAlignment="1">
      <alignment vertical="center"/>
    </xf>
    <xf numFmtId="0" fontId="23" fillId="0" borderId="3" xfId="0" applyFont="1" applyBorder="1" applyAlignment="1">
      <alignment horizontal="center" vertical="center"/>
    </xf>
    <xf numFmtId="0" fontId="21" fillId="6" borderId="0" xfId="0" applyFont="1" applyFill="1"/>
    <xf numFmtId="0" fontId="21" fillId="6" borderId="0" xfId="0" applyFont="1" applyFill="1" applyAlignment="1">
      <alignment vertical="center"/>
    </xf>
    <xf numFmtId="0" fontId="21" fillId="0" borderId="3" xfId="2" applyFont="1" applyBorder="1" applyAlignment="1">
      <alignment horizontal="center" vertical="center" wrapText="1"/>
    </xf>
    <xf numFmtId="0" fontId="22" fillId="0" borderId="3" xfId="2" applyFont="1" applyBorder="1" applyAlignment="1">
      <alignment horizontal="center" vertical="center" wrapText="1"/>
    </xf>
    <xf numFmtId="164" fontId="22" fillId="0" borderId="3" xfId="2" applyNumberFormat="1" applyFont="1" applyBorder="1" applyAlignment="1">
      <alignment horizontal="center" vertical="center" wrapText="1"/>
    </xf>
    <xf numFmtId="165" fontId="22" fillId="0" borderId="3" xfId="2" applyNumberFormat="1" applyFont="1" applyBorder="1" applyAlignment="1">
      <alignment horizontal="center" vertical="center" wrapText="1"/>
    </xf>
    <xf numFmtId="0" fontId="21" fillId="0" borderId="0" xfId="0" applyFont="1" applyAlignment="1">
      <alignment wrapText="1"/>
    </xf>
    <xf numFmtId="164" fontId="21" fillId="0" borderId="3" xfId="2" applyNumberFormat="1" applyFont="1" applyBorder="1" applyAlignment="1">
      <alignment horizontal="center" vertical="center" wrapText="1"/>
    </xf>
    <xf numFmtId="165" fontId="21" fillId="0" borderId="3" xfId="2" applyNumberFormat="1" applyFont="1" applyBorder="1" applyAlignment="1">
      <alignment horizontal="center" vertical="center" wrapText="1"/>
    </xf>
    <xf numFmtId="0" fontId="24" fillId="0" borderId="3" xfId="2" applyFont="1" applyBorder="1" applyAlignment="1">
      <alignment horizontal="center" vertical="center" wrapText="1"/>
    </xf>
    <xf numFmtId="0" fontId="25" fillId="3" borderId="3" xfId="2" applyFont="1" applyFill="1" applyBorder="1" applyAlignment="1">
      <alignment horizontal="center" vertical="center" wrapText="1"/>
    </xf>
    <xf numFmtId="0" fontId="21" fillId="0" borderId="3" xfId="0" applyFont="1" applyBorder="1" applyAlignment="1">
      <alignment horizontal="center" vertical="center" wrapText="1"/>
    </xf>
    <xf numFmtId="0" fontId="22" fillId="4" borderId="3" xfId="0" applyFont="1" applyFill="1" applyBorder="1" applyAlignment="1">
      <alignment horizontal="center" vertical="center" wrapText="1"/>
    </xf>
    <xf numFmtId="165" fontId="22" fillId="4" borderId="3" xfId="0" applyNumberFormat="1" applyFont="1" applyFill="1" applyBorder="1" applyAlignment="1">
      <alignment horizontal="center" vertical="center" wrapText="1"/>
    </xf>
    <xf numFmtId="0" fontId="21" fillId="0" borderId="0" xfId="0" applyFont="1" applyAlignment="1">
      <alignment horizontal="center" vertical="center" wrapText="1"/>
    </xf>
    <xf numFmtId="165" fontId="21" fillId="0" borderId="0" xfId="0" applyNumberFormat="1" applyFont="1" applyAlignment="1">
      <alignment horizontal="center" vertical="center" wrapText="1"/>
    </xf>
    <xf numFmtId="0" fontId="1" fillId="0" borderId="0" xfId="0" applyFont="1"/>
    <xf numFmtId="0" fontId="2" fillId="4" borderId="0" xfId="0" applyFont="1" applyFill="1" applyAlignment="1">
      <alignment horizontal="center" vertical="center" wrapText="1"/>
    </xf>
    <xf numFmtId="44" fontId="2" fillId="4" borderId="0" xfId="0" applyNumberFormat="1" applyFont="1" applyFill="1" applyAlignment="1">
      <alignment horizontal="center" vertical="center"/>
    </xf>
    <xf numFmtId="0" fontId="22" fillId="16" borderId="9" xfId="0" applyFont="1" applyFill="1" applyBorder="1" applyAlignment="1">
      <alignment vertical="center"/>
    </xf>
    <xf numFmtId="0" fontId="2" fillId="6" borderId="3" xfId="0" applyFont="1" applyFill="1" applyBorder="1" applyAlignment="1">
      <alignment horizontal="center" vertical="center"/>
    </xf>
    <xf numFmtId="44" fontId="2" fillId="6" borderId="3" xfId="0" applyNumberFormat="1" applyFont="1" applyFill="1" applyBorder="1" applyAlignment="1">
      <alignment horizontal="center" vertical="center"/>
    </xf>
    <xf numFmtId="0" fontId="0" fillId="6" borderId="3" xfId="0" applyFill="1" applyBorder="1" applyAlignment="1">
      <alignment horizontal="left" vertical="center" wrapText="1"/>
    </xf>
    <xf numFmtId="0" fontId="0" fillId="6" borderId="3" xfId="0" applyFill="1" applyBorder="1" applyAlignment="1">
      <alignment horizontal="center" wrapText="1"/>
    </xf>
    <xf numFmtId="44" fontId="0" fillId="6" borderId="3" xfId="0" applyNumberFormat="1" applyFill="1" applyBorder="1" applyAlignment="1">
      <alignment horizontal="center"/>
    </xf>
    <xf numFmtId="0" fontId="0" fillId="6" borderId="3" xfId="0" applyFill="1" applyBorder="1" applyAlignment="1">
      <alignment horizontal="left" vertical="center"/>
    </xf>
    <xf numFmtId="44" fontId="0" fillId="6" borderId="3" xfId="0" applyNumberFormat="1" applyFill="1" applyBorder="1" applyAlignment="1">
      <alignment horizontal="center" vertical="center"/>
    </xf>
    <xf numFmtId="0" fontId="20" fillId="0" borderId="0" xfId="0" applyFont="1" applyAlignment="1">
      <alignment horizontal="center" vertical="center" wrapText="1"/>
    </xf>
    <xf numFmtId="0" fontId="26" fillId="0" borderId="1" xfId="3" applyFont="1" applyBorder="1" applyAlignment="1">
      <alignment horizontal="center" vertical="center"/>
    </xf>
    <xf numFmtId="0" fontId="6" fillId="0" borderId="1" xfId="3" applyFont="1" applyBorder="1" applyAlignment="1">
      <alignment horizontal="center" vertical="center"/>
    </xf>
    <xf numFmtId="0" fontId="6" fillId="0" borderId="1" xfId="3" applyFont="1" applyBorder="1" applyAlignment="1">
      <alignment horizontal="left" vertical="center"/>
    </xf>
    <xf numFmtId="166" fontId="6" fillId="0" borderId="1" xfId="3" applyNumberFormat="1" applyFont="1" applyBorder="1" applyAlignment="1">
      <alignment horizontal="center" vertical="center"/>
    </xf>
    <xf numFmtId="166" fontId="6" fillId="0" borderId="0" xfId="3" applyNumberFormat="1" applyFont="1" applyAlignment="1">
      <alignment horizontal="center" vertical="center"/>
    </xf>
    <xf numFmtId="0" fontId="26" fillId="0" borderId="1" xfId="3" applyFont="1" applyBorder="1" applyAlignment="1">
      <alignment horizontal="center" vertical="top"/>
    </xf>
    <xf numFmtId="0" fontId="26" fillId="0" borderId="1" xfId="3" applyFont="1" applyBorder="1" applyAlignment="1">
      <alignment horizontal="left"/>
    </xf>
    <xf numFmtId="0" fontId="26" fillId="0" borderId="1" xfId="3" applyFont="1" applyBorder="1" applyAlignment="1">
      <alignment horizontal="center"/>
    </xf>
    <xf numFmtId="166" fontId="26" fillId="0" borderId="1" xfId="3" applyNumberFormat="1" applyFont="1" applyBorder="1" applyAlignment="1">
      <alignment horizontal="center"/>
    </xf>
    <xf numFmtId="166" fontId="26" fillId="0" borderId="0" xfId="3" applyNumberFormat="1" applyFont="1" applyAlignment="1">
      <alignment horizontal="center"/>
    </xf>
    <xf numFmtId="0" fontId="26" fillId="0" borderId="1" xfId="3" applyFont="1" applyBorder="1"/>
    <xf numFmtId="166" fontId="26" fillId="0" borderId="1" xfId="3" applyNumberFormat="1" applyFont="1" applyBorder="1"/>
    <xf numFmtId="49" fontId="27" fillId="0" borderId="1" xfId="3" applyNumberFormat="1" applyFont="1" applyBorder="1" applyAlignment="1">
      <alignment horizontal="center" vertical="top"/>
    </xf>
    <xf numFmtId="166" fontId="26" fillId="0" borderId="32" xfId="3" applyNumberFormat="1" applyFont="1" applyBorder="1"/>
    <xf numFmtId="0" fontId="26" fillId="0" borderId="2" xfId="3" applyFont="1" applyBorder="1"/>
    <xf numFmtId="166" fontId="26" fillId="0" borderId="3" xfId="3" applyNumberFormat="1" applyFont="1" applyBorder="1"/>
    <xf numFmtId="166" fontId="26" fillId="0" borderId="3" xfId="3" applyNumberFormat="1" applyFont="1" applyBorder="1" applyAlignment="1">
      <alignment horizontal="center"/>
    </xf>
    <xf numFmtId="0" fontId="21" fillId="0" borderId="0" xfId="0" applyFont="1" applyAlignment="1">
      <alignment horizontal="center" vertical="center"/>
    </xf>
    <xf numFmtId="0" fontId="21" fillId="0" borderId="0" xfId="0" applyFont="1" applyAlignment="1">
      <alignment horizontal="center"/>
    </xf>
    <xf numFmtId="0" fontId="21" fillId="0" borderId="0" xfId="0" applyFont="1"/>
    <xf numFmtId="0" fontId="22" fillId="4" borderId="3" xfId="0" applyFont="1" applyFill="1" applyBorder="1" applyAlignment="1">
      <alignment wrapText="1"/>
    </xf>
    <xf numFmtId="44" fontId="22" fillId="4" borderId="3" xfId="1" applyFont="1" applyFill="1" applyBorder="1" applyAlignment="1">
      <alignment horizontal="center" vertical="center"/>
    </xf>
    <xf numFmtId="44" fontId="0" fillId="0" borderId="0" xfId="1" applyFont="1"/>
    <xf numFmtId="44" fontId="0" fillId="0" borderId="0" xfId="0" applyNumberFormat="1"/>
    <xf numFmtId="0" fontId="20" fillId="15" borderId="3" xfId="0" applyFont="1" applyFill="1" applyBorder="1" applyAlignment="1">
      <alignment horizontal="right" vertical="center" wrapText="1"/>
    </xf>
    <xf numFmtId="8" fontId="19" fillId="15" borderId="3" xfId="0" applyNumberFormat="1" applyFont="1" applyFill="1" applyBorder="1" applyAlignment="1">
      <alignment vertical="center"/>
    </xf>
    <xf numFmtId="44" fontId="2" fillId="4" borderId="22" xfId="0" applyNumberFormat="1" applyFont="1" applyFill="1" applyBorder="1"/>
    <xf numFmtId="44" fontId="21" fillId="6" borderId="0" xfId="0" applyNumberFormat="1" applyFont="1" applyFill="1"/>
    <xf numFmtId="44" fontId="21" fillId="6" borderId="0" xfId="1" applyFont="1" applyFill="1"/>
    <xf numFmtId="0" fontId="2" fillId="4" borderId="22" xfId="0" applyFont="1" applyFill="1" applyBorder="1" applyAlignment="1">
      <alignment horizontal="center" wrapText="1"/>
    </xf>
    <xf numFmtId="0" fontId="0" fillId="6" borderId="0" xfId="0" applyFill="1" applyAlignment="1">
      <alignment horizontal="center"/>
    </xf>
    <xf numFmtId="0" fontId="21" fillId="6" borderId="0" xfId="0" applyFont="1" applyFill="1" applyAlignment="1">
      <alignment horizontal="center"/>
    </xf>
    <xf numFmtId="44" fontId="19" fillId="5" borderId="3" xfId="1" applyFont="1" applyFill="1" applyBorder="1" applyAlignment="1"/>
    <xf numFmtId="0" fontId="20" fillId="5" borderId="3" xfId="0" applyFont="1" applyFill="1" applyBorder="1" applyAlignment="1">
      <alignment vertical="center" wrapText="1"/>
    </xf>
    <xf numFmtId="44" fontId="19" fillId="5" borderId="3" xfId="1" applyFont="1" applyFill="1" applyBorder="1" applyAlignment="1">
      <alignment horizontal="center" vertical="center"/>
    </xf>
    <xf numFmtId="44" fontId="19" fillId="14" borderId="3" xfId="1" applyFont="1" applyFill="1" applyBorder="1"/>
    <xf numFmtId="0" fontId="19" fillId="15" borderId="14" xfId="0" applyFont="1" applyFill="1" applyBorder="1"/>
    <xf numFmtId="0" fontId="19" fillId="14" borderId="15" xfId="0" applyFont="1" applyFill="1" applyBorder="1" applyAlignment="1">
      <alignment horizontal="right"/>
    </xf>
    <xf numFmtId="44" fontId="19" fillId="14" borderId="15" xfId="0" applyNumberFormat="1" applyFont="1" applyFill="1" applyBorder="1"/>
    <xf numFmtId="0" fontId="28" fillId="6" borderId="0" xfId="0" applyFont="1" applyFill="1" applyAlignment="1">
      <alignment vertical="center"/>
    </xf>
    <xf numFmtId="0" fontId="28" fillId="6" borderId="3" xfId="0" applyFont="1" applyFill="1" applyBorder="1" applyAlignment="1">
      <alignment horizontal="center" vertical="center"/>
    </xf>
    <xf numFmtId="0" fontId="28" fillId="6" borderId="3" xfId="0" applyFont="1" applyFill="1" applyBorder="1" applyAlignment="1">
      <alignment horizontal="left" vertical="center" wrapText="1"/>
    </xf>
    <xf numFmtId="0" fontId="29" fillId="6" borderId="3" xfId="0" applyFont="1" applyFill="1" applyBorder="1" applyAlignment="1">
      <alignment horizontal="center" vertical="center" wrapText="1"/>
    </xf>
    <xf numFmtId="44" fontId="28" fillId="6" borderId="3" xfId="1" applyFont="1" applyFill="1" applyBorder="1" applyAlignment="1">
      <alignment horizontal="center" vertical="center"/>
    </xf>
    <xf numFmtId="0" fontId="28" fillId="6" borderId="3" xfId="0" applyFont="1" applyFill="1" applyBorder="1" applyAlignment="1">
      <alignment vertical="center"/>
    </xf>
    <xf numFmtId="0" fontId="28" fillId="6" borderId="3" xfId="0" applyFont="1" applyFill="1" applyBorder="1" applyAlignment="1">
      <alignment horizontal="center"/>
    </xf>
    <xf numFmtId="44" fontId="28" fillId="6" borderId="3" xfId="1" applyFont="1" applyFill="1" applyBorder="1"/>
    <xf numFmtId="44" fontId="28" fillId="6" borderId="3" xfId="0" applyNumberFormat="1" applyFont="1" applyFill="1" applyBorder="1" applyAlignment="1">
      <alignment horizontal="center" vertical="center"/>
    </xf>
    <xf numFmtId="44" fontId="19" fillId="6" borderId="0" xfId="1" applyFont="1" applyFill="1" applyBorder="1" applyAlignment="1"/>
    <xf numFmtId="0" fontId="28" fillId="6" borderId="3" xfId="0" applyFont="1" applyFill="1" applyBorder="1" applyAlignment="1">
      <alignment horizontal="center" vertical="center" wrapText="1"/>
    </xf>
    <xf numFmtId="49" fontId="0" fillId="6" borderId="3" xfId="0" applyNumberFormat="1" applyFill="1" applyBorder="1" applyAlignment="1">
      <alignment vertical="center"/>
    </xf>
    <xf numFmtId="49" fontId="21" fillId="0" borderId="3" xfId="2" applyNumberFormat="1" applyFont="1" applyBorder="1" applyAlignment="1">
      <alignment horizontal="center" vertical="center" wrapText="1"/>
    </xf>
    <xf numFmtId="49" fontId="22" fillId="0" borderId="3" xfId="2" applyNumberFormat="1" applyFont="1" applyBorder="1" applyAlignment="1">
      <alignment horizontal="center" vertical="center" wrapText="1"/>
    </xf>
    <xf numFmtId="49" fontId="21" fillId="0" borderId="3" xfId="0" applyNumberFormat="1" applyFont="1" applyBorder="1" applyAlignment="1">
      <alignment horizontal="center" vertical="center" wrapText="1"/>
    </xf>
    <xf numFmtId="49" fontId="21" fillId="0" borderId="0" xfId="0" applyNumberFormat="1" applyFont="1" applyAlignment="1">
      <alignment horizontal="center" vertical="center" wrapText="1"/>
    </xf>
    <xf numFmtId="49" fontId="0" fillId="0" borderId="3" xfId="0" applyNumberFormat="1" applyBorder="1" applyAlignment="1">
      <alignment horizontal="center"/>
    </xf>
    <xf numFmtId="49" fontId="26" fillId="0" borderId="1" xfId="3" applyNumberFormat="1" applyFont="1" applyBorder="1" applyAlignment="1">
      <alignment horizontal="center" vertical="top"/>
    </xf>
    <xf numFmtId="49" fontId="0" fillId="0" borderId="3" xfId="0" applyNumberFormat="1" applyBorder="1" applyAlignment="1">
      <alignment horizontal="center" vertical="center"/>
    </xf>
    <xf numFmtId="0" fontId="19" fillId="15" borderId="3" xfId="0" applyFont="1" applyFill="1" applyBorder="1" applyAlignment="1">
      <alignment horizontal="center"/>
    </xf>
    <xf numFmtId="0" fontId="0" fillId="0" borderId="0" xfId="0" applyAlignment="1">
      <alignment horizontal="center"/>
    </xf>
    <xf numFmtId="0" fontId="20" fillId="0" borderId="10" xfId="0" applyFont="1" applyBorder="1" applyAlignment="1">
      <alignment horizontal="center" vertical="center"/>
    </xf>
    <xf numFmtId="0" fontId="20" fillId="0" borderId="6" xfId="0" applyFont="1" applyBorder="1" applyAlignment="1">
      <alignment horizontal="center" vertical="center"/>
    </xf>
    <xf numFmtId="0" fontId="20" fillId="5" borderId="3" xfId="0" applyFont="1" applyFill="1" applyBorder="1" applyAlignment="1">
      <alignment horizontal="center" vertical="center" wrapText="1"/>
    </xf>
    <xf numFmtId="0" fontId="20" fillId="15" borderId="3" xfId="0" applyFont="1" applyFill="1" applyBorder="1" applyAlignment="1">
      <alignment horizontal="center"/>
    </xf>
    <xf numFmtId="0" fontId="19" fillId="15" borderId="3" xfId="0" applyFont="1" applyFill="1" applyBorder="1" applyAlignment="1">
      <alignment horizontal="center" wrapText="1"/>
    </xf>
    <xf numFmtId="0" fontId="19" fillId="13" borderId="31" xfId="0" applyFont="1" applyFill="1" applyBorder="1" applyAlignment="1">
      <alignment horizontal="center"/>
    </xf>
    <xf numFmtId="0" fontId="19" fillId="13" borderId="25" xfId="0" applyFont="1" applyFill="1" applyBorder="1" applyAlignment="1">
      <alignment horizontal="center"/>
    </xf>
    <xf numFmtId="0" fontId="19" fillId="13" borderId="19" xfId="0" applyFont="1" applyFill="1" applyBorder="1" applyAlignment="1">
      <alignment horizontal="center"/>
    </xf>
    <xf numFmtId="0" fontId="19" fillId="13" borderId="20" xfId="0" applyFont="1" applyFill="1" applyBorder="1" applyAlignment="1">
      <alignment horizontal="center"/>
    </xf>
    <xf numFmtId="0" fontId="19" fillId="5" borderId="3" xfId="0" applyFont="1" applyFill="1" applyBorder="1" applyAlignment="1">
      <alignment horizontal="center" wrapText="1"/>
    </xf>
    <xf numFmtId="0" fontId="20" fillId="15" borderId="3" xfId="0" applyFont="1" applyFill="1" applyBorder="1" applyAlignment="1">
      <alignment horizontal="center" wrapText="1"/>
    </xf>
    <xf numFmtId="0" fontId="19" fillId="5" borderId="26" xfId="0" applyFont="1" applyFill="1" applyBorder="1" applyAlignment="1">
      <alignment horizontal="center" vertical="center" wrapText="1"/>
    </xf>
    <xf numFmtId="0" fontId="19" fillId="5" borderId="8" xfId="0" applyFont="1" applyFill="1" applyBorder="1" applyAlignment="1">
      <alignment horizontal="center" vertical="center" wrapText="1"/>
    </xf>
    <xf numFmtId="0" fontId="19" fillId="5" borderId="27" xfId="0" applyFont="1" applyFill="1" applyBorder="1" applyAlignment="1">
      <alignment horizontal="center" vertical="center" wrapText="1"/>
    </xf>
    <xf numFmtId="0" fontId="19" fillId="5" borderId="29"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9" fillId="5" borderId="30" xfId="0" applyFont="1" applyFill="1" applyBorder="1" applyAlignment="1">
      <alignment horizontal="center" vertical="center" wrapText="1"/>
    </xf>
    <xf numFmtId="0" fontId="20" fillId="15" borderId="24" xfId="0" applyFont="1" applyFill="1" applyBorder="1" applyAlignment="1">
      <alignment horizontal="center" vertical="center"/>
    </xf>
    <xf numFmtId="0" fontId="20" fillId="15" borderId="21" xfId="0" applyFont="1" applyFill="1" applyBorder="1" applyAlignment="1">
      <alignment horizontal="center" vertical="center"/>
    </xf>
    <xf numFmtId="0" fontId="19" fillId="5" borderId="4" xfId="0" applyFont="1" applyFill="1" applyBorder="1" applyAlignment="1">
      <alignment horizontal="center" vertical="center" wrapText="1"/>
    </xf>
    <xf numFmtId="0" fontId="19" fillId="5" borderId="6" xfId="0" applyFont="1" applyFill="1" applyBorder="1" applyAlignment="1">
      <alignment horizontal="center" vertical="center" wrapText="1"/>
    </xf>
    <xf numFmtId="0" fontId="19" fillId="5" borderId="7" xfId="0" applyFont="1" applyFill="1" applyBorder="1" applyAlignment="1">
      <alignment horizontal="center" vertical="center" wrapText="1"/>
    </xf>
    <xf numFmtId="0" fontId="19" fillId="5" borderId="3" xfId="0" applyFont="1" applyFill="1" applyBorder="1" applyAlignment="1">
      <alignment horizontal="center" vertical="center" wrapText="1"/>
    </xf>
    <xf numFmtId="0" fontId="2" fillId="0" borderId="0" xfId="0" applyFont="1" applyAlignment="1">
      <alignment horizontal="center"/>
    </xf>
    <xf numFmtId="0" fontId="20" fillId="5" borderId="15" xfId="0" applyFont="1" applyFill="1" applyBorder="1" applyAlignment="1">
      <alignment horizontal="center"/>
    </xf>
    <xf numFmtId="0" fontId="19" fillId="0" borderId="0" xfId="0" applyFont="1" applyAlignment="1">
      <alignment horizontal="center"/>
    </xf>
    <xf numFmtId="0" fontId="19" fillId="16" borderId="9" xfId="0" applyFont="1" applyFill="1" applyBorder="1" applyAlignment="1">
      <alignment horizontal="center" vertical="center"/>
    </xf>
  </cellXfs>
  <cellStyles count="22">
    <cellStyle name="Accent" xfId="4" xr:uid="{52328C11-E097-488F-8D72-913562BC2A10}"/>
    <cellStyle name="Accent 1" xfId="5" xr:uid="{4E999565-509B-4B03-8EB4-4BCFE5502186}"/>
    <cellStyle name="Accent 2" xfId="6" xr:uid="{A67DBF67-01B1-4BE0-91A9-7B138B0FE83E}"/>
    <cellStyle name="Accent 3" xfId="7" xr:uid="{32503F0A-E2CB-4F97-A3CE-FD77F00EFA49}"/>
    <cellStyle name="Bad" xfId="8" xr:uid="{5D43B41C-95A3-44EC-AA37-BC58B7E116E6}"/>
    <cellStyle name="Error" xfId="9" xr:uid="{DF0FBA24-5ABF-4429-875D-A78C86E66351}"/>
    <cellStyle name="Footnote" xfId="10" xr:uid="{1FA80ADF-46E2-498E-BB32-AB34A3AC2FF5}"/>
    <cellStyle name="Good" xfId="11" xr:uid="{EEF891F2-4A18-4E1C-AD97-78F19B84276A}"/>
    <cellStyle name="Heading" xfId="12" xr:uid="{5247CBAC-DE98-4756-BC75-8CFB9E055224}"/>
    <cellStyle name="Heading 1" xfId="13" xr:uid="{16FCB44E-BB43-4553-9030-743F183938CA}"/>
    <cellStyle name="Heading 2" xfId="14" xr:uid="{1D6F2408-511B-4FCF-B862-DAEB580631A0}"/>
    <cellStyle name="Hyperlink" xfId="15" xr:uid="{A76241D4-0D67-44EC-88B1-9BA84D8320BE}"/>
    <cellStyle name="Moeda" xfId="1" builtinId="4"/>
    <cellStyle name="Moeda 2" xfId="21" xr:uid="{40038730-EA87-4F92-8D90-A59782FEDE2D}"/>
    <cellStyle name="Neutral" xfId="16" xr:uid="{E5682ADA-B01F-481F-9F3E-2955CD3D9C11}"/>
    <cellStyle name="Normal" xfId="0" builtinId="0"/>
    <cellStyle name="Normal 2" xfId="2" xr:uid="{3E927E66-0351-414D-821C-2843C3021FAB}"/>
    <cellStyle name="Normal 3" xfId="3" xr:uid="{A7084921-E047-4395-B52B-A037714D3CDD}"/>
    <cellStyle name="Note" xfId="17" xr:uid="{54A24FAE-BAE6-409E-873A-6837EDEF501F}"/>
    <cellStyle name="Status" xfId="18" xr:uid="{FED4873B-14D1-4108-81C5-58A3E7C58C04}"/>
    <cellStyle name="Text" xfId="19" xr:uid="{DD25AC45-B237-4B89-9481-2FEDDAC46298}"/>
    <cellStyle name="Warning" xfId="20" xr:uid="{79AE0294-91CF-4BAE-8F8D-AE52A401F63C}"/>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257176</xdr:colOff>
      <xdr:row>0</xdr:row>
      <xdr:rowOff>171451</xdr:rowOff>
    </xdr:from>
    <xdr:to>
      <xdr:col>5</xdr:col>
      <xdr:colOff>1533525</xdr:colOff>
      <xdr:row>0</xdr:row>
      <xdr:rowOff>997397</xdr:rowOff>
    </xdr:to>
    <xdr:pic>
      <xdr:nvPicPr>
        <xdr:cNvPr id="4" name="Imagem 2" descr="Logo">
          <a:extLst>
            <a:ext uri="{FF2B5EF4-FFF2-40B4-BE49-F238E27FC236}">
              <a16:creationId xmlns:a16="http://schemas.microsoft.com/office/drawing/2014/main" id="{25D29A56-D951-4C34-99DB-7AEDDAD1C4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6" y="171451"/>
          <a:ext cx="3600449" cy="825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A4629-374B-45FE-8B3E-4C6163E583D2}">
  <sheetPr>
    <pageSetUpPr fitToPage="1"/>
  </sheetPr>
  <dimension ref="A1:O26"/>
  <sheetViews>
    <sheetView tabSelected="1" workbookViewId="0">
      <selection activeCell="O9" sqref="O9"/>
    </sheetView>
  </sheetViews>
  <sheetFormatPr defaultRowHeight="15" x14ac:dyDescent="0.25"/>
  <cols>
    <col min="2" max="2" width="6.28515625" customWidth="1"/>
    <col min="5" max="5" width="16.5703125" customWidth="1"/>
    <col min="6" max="6" width="25" customWidth="1"/>
    <col min="7" max="7" width="18.85546875" customWidth="1"/>
    <col min="8" max="8" width="0.140625" customWidth="1"/>
    <col min="9" max="11" width="9.140625" hidden="1" customWidth="1"/>
    <col min="13" max="13" width="20.42578125" customWidth="1"/>
    <col min="15" max="15" width="16.85546875" bestFit="1" customWidth="1"/>
  </cols>
  <sheetData>
    <row r="1" spans="1:11" ht="97.5" customHeight="1" thickBot="1" x14ac:dyDescent="0.3">
      <c r="A1" s="146"/>
      <c r="B1" s="146"/>
      <c r="C1" s="146"/>
      <c r="D1" s="146"/>
      <c r="E1" s="146"/>
      <c r="F1" s="146"/>
      <c r="G1" s="146"/>
      <c r="H1" s="146"/>
      <c r="I1" s="146"/>
      <c r="J1" s="146"/>
      <c r="K1" s="146"/>
    </row>
    <row r="2" spans="1:11" ht="16.5" thickBot="1" x14ac:dyDescent="0.3">
      <c r="A2" s="146"/>
      <c r="B2" s="152" t="s">
        <v>551</v>
      </c>
      <c r="C2" s="153"/>
      <c r="D2" s="153"/>
      <c r="E2" s="153"/>
      <c r="F2" s="153"/>
      <c r="G2" s="153"/>
      <c r="H2" s="154"/>
      <c r="I2" s="154"/>
      <c r="J2" s="154"/>
      <c r="K2" s="155"/>
    </row>
    <row r="3" spans="1:11" ht="15" customHeight="1" x14ac:dyDescent="0.25">
      <c r="A3" s="146"/>
      <c r="B3" s="33" t="s">
        <v>565</v>
      </c>
      <c r="C3" s="145" t="s">
        <v>553</v>
      </c>
      <c r="D3" s="145"/>
      <c r="E3" s="145"/>
      <c r="F3" s="145"/>
      <c r="G3" s="145"/>
      <c r="H3" s="37"/>
      <c r="I3" s="37"/>
      <c r="J3" s="37"/>
      <c r="K3" s="38"/>
    </row>
    <row r="4" spans="1:11" ht="15.75" x14ac:dyDescent="0.25">
      <c r="A4" s="146"/>
      <c r="B4" s="33" t="s">
        <v>561</v>
      </c>
      <c r="C4" s="169" t="s">
        <v>552</v>
      </c>
      <c r="D4" s="169"/>
      <c r="E4" s="169"/>
      <c r="F4" s="47" t="s">
        <v>554</v>
      </c>
      <c r="G4" s="46">
        <v>98361.61</v>
      </c>
      <c r="H4" s="30"/>
      <c r="I4" s="30"/>
      <c r="J4" s="30"/>
      <c r="K4" s="34"/>
    </row>
    <row r="5" spans="1:11" ht="15.75" x14ac:dyDescent="0.25">
      <c r="A5" s="146"/>
      <c r="B5" s="33" t="s">
        <v>562</v>
      </c>
      <c r="C5" s="169"/>
      <c r="D5" s="169"/>
      <c r="E5" s="169"/>
      <c r="F5" s="47" t="s">
        <v>555</v>
      </c>
      <c r="G5" s="48">
        <v>130061.07</v>
      </c>
      <c r="H5" s="30"/>
      <c r="I5" s="30"/>
      <c r="J5" s="30"/>
      <c r="K5" s="34"/>
    </row>
    <row r="6" spans="1:11" ht="15.75" x14ac:dyDescent="0.25">
      <c r="A6" s="146"/>
      <c r="B6" s="33" t="s">
        <v>563</v>
      </c>
      <c r="C6" s="169"/>
      <c r="D6" s="169"/>
      <c r="E6" s="169"/>
      <c r="F6" s="47" t="s">
        <v>556</v>
      </c>
      <c r="G6" s="48">
        <v>19507.02</v>
      </c>
      <c r="H6" s="30"/>
      <c r="I6" s="30"/>
      <c r="J6" s="30"/>
      <c r="K6" s="34"/>
    </row>
    <row r="7" spans="1:11" ht="31.5" x14ac:dyDescent="0.25">
      <c r="A7" s="146"/>
      <c r="B7" s="33" t="s">
        <v>564</v>
      </c>
      <c r="C7" s="169"/>
      <c r="D7" s="169"/>
      <c r="E7" s="169"/>
      <c r="F7" s="44" t="s">
        <v>570</v>
      </c>
      <c r="G7" s="48">
        <v>19258.38</v>
      </c>
      <c r="H7" s="30"/>
      <c r="I7" s="30"/>
      <c r="J7" s="30"/>
      <c r="K7" s="34"/>
    </row>
    <row r="8" spans="1:11" ht="15.75" x14ac:dyDescent="0.25">
      <c r="A8" s="146"/>
      <c r="B8" s="33"/>
      <c r="C8" s="157"/>
      <c r="D8" s="157"/>
      <c r="E8" s="157"/>
      <c r="F8" s="32" t="s">
        <v>558</v>
      </c>
      <c r="G8" s="45">
        <f>SUM(G4:G7)</f>
        <v>267188.07999999996</v>
      </c>
      <c r="H8" s="30"/>
      <c r="I8" s="30"/>
      <c r="J8" s="30"/>
      <c r="K8" s="34"/>
    </row>
    <row r="9" spans="1:11" ht="47.25" x14ac:dyDescent="0.25">
      <c r="A9" s="146"/>
      <c r="B9" s="33" t="s">
        <v>566</v>
      </c>
      <c r="C9" s="166" t="s">
        <v>588</v>
      </c>
      <c r="D9" s="167"/>
      <c r="E9" s="168"/>
      <c r="F9" s="111" t="s">
        <v>589</v>
      </c>
      <c r="G9" s="112">
        <v>4000000</v>
      </c>
      <c r="H9" s="30"/>
      <c r="I9" s="30"/>
      <c r="J9" s="30"/>
      <c r="K9" s="34"/>
    </row>
    <row r="10" spans="1:11" ht="15.75" x14ac:dyDescent="0.25">
      <c r="A10" s="146"/>
      <c r="B10" s="33" t="s">
        <v>594</v>
      </c>
      <c r="C10" s="156" t="s">
        <v>557</v>
      </c>
      <c r="D10" s="156"/>
      <c r="E10" s="156"/>
      <c r="F10" s="29"/>
      <c r="G10" s="31">
        <v>13515</v>
      </c>
      <c r="H10" s="30"/>
      <c r="I10" s="30"/>
      <c r="J10" s="30"/>
      <c r="K10" s="34"/>
    </row>
    <row r="11" spans="1:11" ht="15.75" x14ac:dyDescent="0.25">
      <c r="A11" s="146"/>
      <c r="B11" s="33"/>
      <c r="C11" s="150"/>
      <c r="D11" s="150"/>
      <c r="E11" s="150"/>
      <c r="F11" s="32" t="s">
        <v>559</v>
      </c>
      <c r="G11" s="45">
        <f>SUM(G8:G10)</f>
        <v>4280703.08</v>
      </c>
      <c r="H11" s="30"/>
      <c r="I11" s="30"/>
      <c r="J11" s="30"/>
      <c r="K11" s="34"/>
    </row>
    <row r="12" spans="1:11" ht="15.75" x14ac:dyDescent="0.25">
      <c r="A12" s="146"/>
      <c r="B12" s="147"/>
      <c r="C12" s="148"/>
      <c r="D12" s="148"/>
      <c r="E12" s="148"/>
      <c r="F12" s="148"/>
      <c r="G12" s="148"/>
      <c r="H12" s="35"/>
      <c r="I12" s="35"/>
      <c r="J12" s="35"/>
      <c r="K12" s="36"/>
    </row>
    <row r="13" spans="1:11" ht="15" customHeight="1" x14ac:dyDescent="0.25">
      <c r="A13" s="146"/>
      <c r="B13" s="33" t="s">
        <v>567</v>
      </c>
      <c r="C13" s="151" t="s">
        <v>560</v>
      </c>
      <c r="D13" s="151"/>
      <c r="E13" s="151"/>
      <c r="F13" s="151"/>
      <c r="G13" s="151"/>
      <c r="H13" s="35"/>
      <c r="I13" s="35"/>
      <c r="J13" s="35"/>
      <c r="K13" s="36"/>
    </row>
    <row r="14" spans="1:11" ht="15.75" customHeight="1" x14ac:dyDescent="0.25">
      <c r="A14" s="146"/>
      <c r="B14" s="164" t="s">
        <v>568</v>
      </c>
      <c r="C14" s="158" t="s">
        <v>552</v>
      </c>
      <c r="D14" s="159"/>
      <c r="E14" s="160"/>
      <c r="F14" s="49" t="s">
        <v>552</v>
      </c>
      <c r="G14" s="49">
        <v>5795336.4500000002</v>
      </c>
      <c r="H14" s="35"/>
      <c r="I14" s="35"/>
      <c r="J14" s="35"/>
      <c r="K14" s="36"/>
    </row>
    <row r="15" spans="1:11" ht="31.5" x14ac:dyDescent="0.25">
      <c r="A15" s="146"/>
      <c r="B15" s="165"/>
      <c r="C15" s="161"/>
      <c r="D15" s="162"/>
      <c r="E15" s="163"/>
      <c r="F15" s="50" t="s">
        <v>570</v>
      </c>
      <c r="G15" s="49">
        <v>187211.28</v>
      </c>
      <c r="H15" s="35"/>
      <c r="I15" s="35"/>
      <c r="J15" s="35"/>
      <c r="K15" s="36"/>
    </row>
    <row r="16" spans="1:11" ht="15.75" x14ac:dyDescent="0.25">
      <c r="A16" s="146"/>
      <c r="B16" s="41"/>
      <c r="C16" s="149"/>
      <c r="D16" s="149"/>
      <c r="E16" s="149"/>
      <c r="F16" s="32" t="s">
        <v>571</v>
      </c>
      <c r="G16" s="122">
        <f>SUM(G14,G15)</f>
        <v>5982547.7300000004</v>
      </c>
      <c r="H16" s="35"/>
      <c r="I16" s="35"/>
      <c r="J16" s="35"/>
      <c r="K16" s="36"/>
    </row>
    <row r="17" spans="1:15" ht="15.75" x14ac:dyDescent="0.25">
      <c r="A17" s="146"/>
      <c r="B17" s="42" t="s">
        <v>569</v>
      </c>
      <c r="C17" s="166" t="s">
        <v>573</v>
      </c>
      <c r="D17" s="167"/>
      <c r="E17" s="168"/>
      <c r="F17" s="50" t="s">
        <v>575</v>
      </c>
      <c r="G17" s="121">
        <v>2212000</v>
      </c>
      <c r="H17" s="35"/>
      <c r="I17" s="35"/>
      <c r="J17" s="35"/>
      <c r="K17" s="36"/>
    </row>
    <row r="18" spans="1:15" ht="16.5" thickBot="1" x14ac:dyDescent="0.3">
      <c r="A18" s="146"/>
      <c r="B18" s="33" t="s">
        <v>595</v>
      </c>
      <c r="C18" s="156" t="s">
        <v>557</v>
      </c>
      <c r="D18" s="156"/>
      <c r="E18" s="156"/>
      <c r="F18" s="120"/>
      <c r="G18" s="119">
        <v>481658</v>
      </c>
      <c r="H18" s="120"/>
      <c r="I18" s="39"/>
      <c r="J18" s="39"/>
      <c r="K18" s="40"/>
      <c r="M18" s="135"/>
    </row>
    <row r="19" spans="1:15" ht="16.5" thickBot="1" x14ac:dyDescent="0.3">
      <c r="B19" s="123"/>
      <c r="C19" s="171"/>
      <c r="D19" s="171"/>
      <c r="E19" s="171"/>
      <c r="F19" s="124" t="s">
        <v>559</v>
      </c>
      <c r="G19" s="125">
        <f>SUM(G18,G17,G16)</f>
        <v>8676205.7300000004</v>
      </c>
      <c r="H19" s="39"/>
      <c r="I19" s="39"/>
      <c r="J19" s="39"/>
      <c r="K19" s="40"/>
    </row>
    <row r="20" spans="1:15" ht="16.5" thickBot="1" x14ac:dyDescent="0.3">
      <c r="B20" s="43"/>
      <c r="C20" s="146"/>
      <c r="D20" s="146"/>
      <c r="E20" s="146"/>
    </row>
    <row r="21" spans="1:15" ht="15.75" thickBot="1" x14ac:dyDescent="0.3">
      <c r="F21" s="54" t="s">
        <v>576</v>
      </c>
      <c r="G21" s="55">
        <f>SUM(G19,G11)</f>
        <v>12956908.810000001</v>
      </c>
      <c r="O21" s="109"/>
    </row>
    <row r="22" spans="1:15" x14ac:dyDescent="0.25">
      <c r="O22" s="109"/>
    </row>
    <row r="23" spans="1:15" x14ac:dyDescent="0.25">
      <c r="O23" s="110"/>
    </row>
    <row r="24" spans="1:15" x14ac:dyDescent="0.25">
      <c r="C24" s="170" t="s">
        <v>580</v>
      </c>
      <c r="D24" s="170"/>
      <c r="E24" s="170"/>
      <c r="F24" s="170"/>
    </row>
    <row r="25" spans="1:15" x14ac:dyDescent="0.25">
      <c r="C25" s="170" t="s">
        <v>578</v>
      </c>
      <c r="D25" s="170"/>
      <c r="E25" s="170"/>
      <c r="F25" s="170"/>
    </row>
    <row r="26" spans="1:15" x14ac:dyDescent="0.25">
      <c r="C26" s="170" t="s">
        <v>579</v>
      </c>
      <c r="D26" s="170"/>
      <c r="E26" s="170"/>
      <c r="F26" s="170"/>
    </row>
  </sheetData>
  <mergeCells count="21">
    <mergeCell ref="C25:F25"/>
    <mergeCell ref="C26:F26"/>
    <mergeCell ref="C24:F24"/>
    <mergeCell ref="C19:E19"/>
    <mergeCell ref="C20:E20"/>
    <mergeCell ref="C3:G3"/>
    <mergeCell ref="A1:A18"/>
    <mergeCell ref="B12:G12"/>
    <mergeCell ref="C16:E16"/>
    <mergeCell ref="C11:E11"/>
    <mergeCell ref="C13:G13"/>
    <mergeCell ref="B1:K1"/>
    <mergeCell ref="B2:K2"/>
    <mergeCell ref="C10:E10"/>
    <mergeCell ref="C8:E8"/>
    <mergeCell ref="C14:E15"/>
    <mergeCell ref="B14:B15"/>
    <mergeCell ref="C17:E17"/>
    <mergeCell ref="C18:E18"/>
    <mergeCell ref="C4:E7"/>
    <mergeCell ref="C9:E9"/>
  </mergeCells>
  <pageMargins left="0.511811024" right="0.511811024" top="0.78740157499999996" bottom="0.78740157499999996" header="0.31496062000000002" footer="0.31496062000000002"/>
  <pageSetup paperSize="9" scale="74" fitToHeight="0"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2"/>
  <sheetViews>
    <sheetView zoomScale="98" zoomScaleNormal="98" workbookViewId="0">
      <pane ySplit="2" topLeftCell="A3" activePane="bottomLeft" state="frozen"/>
      <selection pane="bottomLeft" activeCell="B48" sqref="B48"/>
    </sheetView>
  </sheetViews>
  <sheetFormatPr defaultRowHeight="12.75" x14ac:dyDescent="0.2"/>
  <cols>
    <col min="1" max="1" width="16" style="60" customWidth="1"/>
    <col min="2" max="2" width="14.140625" style="60" customWidth="1"/>
    <col min="3" max="3" width="63.85546875" style="60" customWidth="1"/>
    <col min="4" max="4" width="16.28515625" style="59" customWidth="1"/>
    <col min="5" max="5" width="9.42578125" style="59" customWidth="1"/>
    <col min="6" max="6" width="9" style="118" customWidth="1"/>
    <col min="7" max="7" width="17.42578125" style="59" customWidth="1"/>
    <col min="8" max="9" width="9.140625" style="59"/>
    <col min="10" max="10" width="17.28515625" style="59" bestFit="1" customWidth="1"/>
    <col min="11" max="16384" width="9.140625" style="59"/>
  </cols>
  <sheetData>
    <row r="1" spans="1:7" ht="15.75" x14ac:dyDescent="0.2">
      <c r="A1" s="173" t="s">
        <v>591</v>
      </c>
      <c r="B1" s="173"/>
      <c r="C1" s="173"/>
      <c r="D1" s="173"/>
      <c r="E1" s="173"/>
      <c r="F1" s="173"/>
      <c r="G1" s="173"/>
    </row>
    <row r="2" spans="1:7" ht="18" customHeight="1" x14ac:dyDescent="0.2">
      <c r="A2" s="17" t="s">
        <v>0</v>
      </c>
      <c r="B2" s="79" t="s">
        <v>1</v>
      </c>
      <c r="C2" s="51" t="s">
        <v>572</v>
      </c>
      <c r="D2" s="79" t="s">
        <v>3</v>
      </c>
      <c r="E2" s="79" t="s">
        <v>4</v>
      </c>
      <c r="F2" s="79" t="s">
        <v>5</v>
      </c>
      <c r="G2" s="80" t="s">
        <v>6</v>
      </c>
    </row>
    <row r="3" spans="1:7" ht="30" customHeight="1" x14ac:dyDescent="0.25">
      <c r="A3" s="17" t="s">
        <v>592</v>
      </c>
      <c r="B3" s="17" t="s">
        <v>466</v>
      </c>
      <c r="C3" s="81" t="s">
        <v>467</v>
      </c>
      <c r="D3" s="82" t="s">
        <v>468</v>
      </c>
      <c r="E3" s="6" t="s">
        <v>412</v>
      </c>
      <c r="F3" s="6">
        <v>1</v>
      </c>
      <c r="G3" s="83">
        <v>50000</v>
      </c>
    </row>
    <row r="4" spans="1:7" ht="15" x14ac:dyDescent="0.25">
      <c r="A4" s="17" t="s">
        <v>592</v>
      </c>
      <c r="B4" s="17" t="s">
        <v>469</v>
      </c>
      <c r="C4" s="84" t="s">
        <v>470</v>
      </c>
      <c r="D4" s="6" t="s">
        <v>48</v>
      </c>
      <c r="E4" s="6" t="s">
        <v>41</v>
      </c>
      <c r="F4" s="6">
        <v>1</v>
      </c>
      <c r="G4" s="83">
        <v>2556</v>
      </c>
    </row>
    <row r="5" spans="1:7" ht="15" x14ac:dyDescent="0.25">
      <c r="A5" s="17" t="s">
        <v>592</v>
      </c>
      <c r="B5" s="17" t="s">
        <v>471</v>
      </c>
      <c r="C5" s="84" t="s">
        <v>472</v>
      </c>
      <c r="D5" s="6" t="s">
        <v>48</v>
      </c>
      <c r="E5" s="6" t="s">
        <v>41</v>
      </c>
      <c r="F5" s="6">
        <v>1</v>
      </c>
      <c r="G5" s="83">
        <v>5690.3</v>
      </c>
    </row>
    <row r="6" spans="1:7" ht="15" x14ac:dyDescent="0.25">
      <c r="A6" s="17" t="s">
        <v>592</v>
      </c>
      <c r="B6" s="17" t="s">
        <v>473</v>
      </c>
      <c r="C6" s="84" t="s">
        <v>474</v>
      </c>
      <c r="D6" s="6" t="s">
        <v>48</v>
      </c>
      <c r="E6" s="6" t="s">
        <v>41</v>
      </c>
      <c r="F6" s="6">
        <v>1</v>
      </c>
      <c r="G6" s="83">
        <v>30000</v>
      </c>
    </row>
    <row r="7" spans="1:7" ht="15" x14ac:dyDescent="0.25">
      <c r="A7" s="17" t="s">
        <v>592</v>
      </c>
      <c r="B7" s="17" t="s">
        <v>475</v>
      </c>
      <c r="C7" s="84" t="s">
        <v>476</v>
      </c>
      <c r="D7" s="6" t="s">
        <v>48</v>
      </c>
      <c r="E7" s="6" t="s">
        <v>41</v>
      </c>
      <c r="F7" s="6">
        <v>0</v>
      </c>
      <c r="G7" s="83">
        <v>35800.44</v>
      </c>
    </row>
    <row r="8" spans="1:7" ht="15" x14ac:dyDescent="0.25">
      <c r="A8" s="17" t="s">
        <v>592</v>
      </c>
      <c r="B8" s="17" t="s">
        <v>477</v>
      </c>
      <c r="C8" s="84" t="s">
        <v>478</v>
      </c>
      <c r="D8" s="6" t="s">
        <v>48</v>
      </c>
      <c r="E8" s="6" t="s">
        <v>41</v>
      </c>
      <c r="F8" s="6">
        <v>1</v>
      </c>
      <c r="G8" s="83">
        <v>819993</v>
      </c>
    </row>
    <row r="9" spans="1:7" ht="15" x14ac:dyDescent="0.25">
      <c r="A9" s="17" t="s">
        <v>592</v>
      </c>
      <c r="B9" s="17" t="s">
        <v>479</v>
      </c>
      <c r="C9" s="84" t="s">
        <v>480</v>
      </c>
      <c r="D9" s="6" t="s">
        <v>48</v>
      </c>
      <c r="E9" s="6" t="s">
        <v>41</v>
      </c>
      <c r="F9" s="6">
        <v>1</v>
      </c>
      <c r="G9" s="83">
        <v>90000</v>
      </c>
    </row>
    <row r="10" spans="1:7" ht="15" x14ac:dyDescent="0.25">
      <c r="A10" s="17" t="s">
        <v>592</v>
      </c>
      <c r="B10" s="17" t="s">
        <v>481</v>
      </c>
      <c r="C10" s="84" t="s">
        <v>482</v>
      </c>
      <c r="D10" s="6" t="s">
        <v>48</v>
      </c>
      <c r="E10" s="6" t="s">
        <v>412</v>
      </c>
      <c r="F10" s="6">
        <v>1</v>
      </c>
      <c r="G10" s="83">
        <v>11600</v>
      </c>
    </row>
    <row r="11" spans="1:7" ht="15" x14ac:dyDescent="0.25">
      <c r="A11" s="17" t="s">
        <v>592</v>
      </c>
      <c r="B11" s="17" t="s">
        <v>483</v>
      </c>
      <c r="C11" s="84" t="s">
        <v>484</v>
      </c>
      <c r="D11" s="6" t="s">
        <v>48</v>
      </c>
      <c r="E11" s="6" t="s">
        <v>41</v>
      </c>
      <c r="F11" s="6">
        <v>1</v>
      </c>
      <c r="G11" s="83">
        <v>35800.44</v>
      </c>
    </row>
    <row r="12" spans="1:7" ht="15" x14ac:dyDescent="0.25">
      <c r="A12" s="17" t="s">
        <v>592</v>
      </c>
      <c r="B12" s="17" t="s">
        <v>485</v>
      </c>
      <c r="C12" s="84" t="s">
        <v>486</v>
      </c>
      <c r="D12" s="6" t="s">
        <v>48</v>
      </c>
      <c r="E12" s="6" t="s">
        <v>412</v>
      </c>
      <c r="F12" s="6">
        <v>1</v>
      </c>
      <c r="G12" s="83">
        <v>7788.44</v>
      </c>
    </row>
    <row r="13" spans="1:7" ht="15" x14ac:dyDescent="0.25">
      <c r="A13" s="17" t="s">
        <v>592</v>
      </c>
      <c r="B13" s="17" t="s">
        <v>487</v>
      </c>
      <c r="C13" s="84" t="s">
        <v>488</v>
      </c>
      <c r="D13" s="6" t="s">
        <v>48</v>
      </c>
      <c r="E13" s="6" t="s">
        <v>412</v>
      </c>
      <c r="F13" s="6">
        <v>1</v>
      </c>
      <c r="G13" s="83">
        <v>29940</v>
      </c>
    </row>
    <row r="14" spans="1:7" ht="15" x14ac:dyDescent="0.25">
      <c r="A14" s="17" t="s">
        <v>592</v>
      </c>
      <c r="B14" s="17" t="s">
        <v>489</v>
      </c>
      <c r="C14" s="84" t="s">
        <v>490</v>
      </c>
      <c r="D14" s="6" t="s">
        <v>48</v>
      </c>
      <c r="E14" s="6" t="s">
        <v>412</v>
      </c>
      <c r="F14" s="6">
        <v>1</v>
      </c>
      <c r="G14" s="83">
        <v>140859.48000000001</v>
      </c>
    </row>
    <row r="15" spans="1:7" ht="15" x14ac:dyDescent="0.25">
      <c r="A15" s="17" t="s">
        <v>592</v>
      </c>
      <c r="B15" s="17" t="s">
        <v>491</v>
      </c>
      <c r="C15" s="84" t="s">
        <v>492</v>
      </c>
      <c r="D15" s="6" t="s">
        <v>48</v>
      </c>
      <c r="E15" s="6" t="s">
        <v>412</v>
      </c>
      <c r="F15" s="6">
        <v>1</v>
      </c>
      <c r="G15" s="83">
        <v>8153.16</v>
      </c>
    </row>
    <row r="16" spans="1:7" ht="15" x14ac:dyDescent="0.25">
      <c r="A16" s="17" t="s">
        <v>592</v>
      </c>
      <c r="B16" s="17" t="s">
        <v>493</v>
      </c>
      <c r="C16" s="84" t="s">
        <v>494</v>
      </c>
      <c r="D16" s="6" t="s">
        <v>48</v>
      </c>
      <c r="E16" s="6" t="s">
        <v>412</v>
      </c>
      <c r="F16" s="6">
        <v>1</v>
      </c>
      <c r="G16" s="83">
        <v>29003.15</v>
      </c>
    </row>
    <row r="17" spans="1:7" ht="15" x14ac:dyDescent="0.25">
      <c r="A17" s="17" t="s">
        <v>592</v>
      </c>
      <c r="B17" s="17" t="s">
        <v>495</v>
      </c>
      <c r="C17" s="84" t="s">
        <v>496</v>
      </c>
      <c r="D17" s="6" t="s">
        <v>48</v>
      </c>
      <c r="E17" s="6" t="s">
        <v>41</v>
      </c>
      <c r="F17" s="6">
        <v>1</v>
      </c>
      <c r="G17" s="83">
        <v>59899.79</v>
      </c>
    </row>
    <row r="18" spans="1:7" ht="15" x14ac:dyDescent="0.25">
      <c r="A18" s="17" t="s">
        <v>592</v>
      </c>
      <c r="B18" s="17" t="s">
        <v>497</v>
      </c>
      <c r="C18" s="84" t="s">
        <v>498</v>
      </c>
      <c r="D18" s="6" t="s">
        <v>48</v>
      </c>
      <c r="E18" s="6" t="s">
        <v>41</v>
      </c>
      <c r="F18" s="6">
        <v>1</v>
      </c>
      <c r="G18" s="83">
        <v>120343.82</v>
      </c>
    </row>
    <row r="19" spans="1:7" ht="15" x14ac:dyDescent="0.25">
      <c r="A19" s="17" t="s">
        <v>592</v>
      </c>
      <c r="B19" s="17" t="s">
        <v>499</v>
      </c>
      <c r="C19" s="84" t="s">
        <v>500</v>
      </c>
      <c r="D19" s="6" t="s">
        <v>48</v>
      </c>
      <c r="E19" s="6" t="s">
        <v>412</v>
      </c>
      <c r="F19" s="6">
        <v>1</v>
      </c>
      <c r="G19" s="83">
        <v>156803.64000000001</v>
      </c>
    </row>
    <row r="20" spans="1:7" ht="15" x14ac:dyDescent="0.25">
      <c r="A20" s="17" t="s">
        <v>592</v>
      </c>
      <c r="B20" s="17" t="s">
        <v>501</v>
      </c>
      <c r="C20" s="84" t="s">
        <v>502</v>
      </c>
      <c r="D20" s="6" t="s">
        <v>48</v>
      </c>
      <c r="E20" s="6" t="s">
        <v>412</v>
      </c>
      <c r="F20" s="6">
        <v>1</v>
      </c>
      <c r="G20" s="83">
        <v>136518.96</v>
      </c>
    </row>
    <row r="21" spans="1:7" ht="15" x14ac:dyDescent="0.25">
      <c r="A21" s="17" t="s">
        <v>592</v>
      </c>
      <c r="B21" s="17" t="s">
        <v>503</v>
      </c>
      <c r="C21" s="84" t="s">
        <v>504</v>
      </c>
      <c r="D21" s="6" t="s">
        <v>48</v>
      </c>
      <c r="E21" s="6" t="s">
        <v>412</v>
      </c>
      <c r="F21" s="6">
        <v>1</v>
      </c>
      <c r="G21" s="83">
        <v>1589103.6</v>
      </c>
    </row>
    <row r="22" spans="1:7" ht="15" x14ac:dyDescent="0.25">
      <c r="A22" s="17" t="s">
        <v>592</v>
      </c>
      <c r="B22" s="17" t="s">
        <v>505</v>
      </c>
      <c r="C22" s="84" t="s">
        <v>506</v>
      </c>
      <c r="D22" s="6" t="s">
        <v>48</v>
      </c>
      <c r="E22" s="6" t="s">
        <v>412</v>
      </c>
      <c r="F22" s="6">
        <v>1</v>
      </c>
      <c r="G22" s="83">
        <v>124584.6</v>
      </c>
    </row>
    <row r="23" spans="1:7" ht="15" x14ac:dyDescent="0.25">
      <c r="A23" s="17" t="s">
        <v>592</v>
      </c>
      <c r="B23" s="17" t="s">
        <v>507</v>
      </c>
      <c r="C23" s="84" t="s">
        <v>508</v>
      </c>
      <c r="D23" s="6" t="s">
        <v>48</v>
      </c>
      <c r="E23" s="6" t="s">
        <v>412</v>
      </c>
      <c r="F23" s="6">
        <v>1</v>
      </c>
      <c r="G23" s="83">
        <v>32433.8</v>
      </c>
    </row>
    <row r="24" spans="1:7" ht="15" x14ac:dyDescent="0.25">
      <c r="A24" s="17" t="s">
        <v>592</v>
      </c>
      <c r="B24" s="17" t="s">
        <v>509</v>
      </c>
      <c r="C24" s="84" t="s">
        <v>510</v>
      </c>
      <c r="D24" s="6" t="s">
        <v>48</v>
      </c>
      <c r="E24" s="6" t="s">
        <v>412</v>
      </c>
      <c r="F24" s="6">
        <v>1</v>
      </c>
      <c r="G24" s="83">
        <v>62372.7</v>
      </c>
    </row>
    <row r="25" spans="1:7" ht="15" x14ac:dyDescent="0.25">
      <c r="A25" s="17" t="s">
        <v>592</v>
      </c>
      <c r="B25" s="17" t="s">
        <v>511</v>
      </c>
      <c r="C25" s="84" t="s">
        <v>512</v>
      </c>
      <c r="D25" s="6" t="s">
        <v>48</v>
      </c>
      <c r="E25" s="6" t="s">
        <v>412</v>
      </c>
      <c r="F25" s="6">
        <v>1</v>
      </c>
      <c r="G25" s="83">
        <v>49748.46</v>
      </c>
    </row>
    <row r="26" spans="1:7" ht="15" x14ac:dyDescent="0.25">
      <c r="A26" s="17" t="s">
        <v>592</v>
      </c>
      <c r="B26" s="17" t="s">
        <v>513</v>
      </c>
      <c r="C26" s="84" t="s">
        <v>514</v>
      </c>
      <c r="D26" s="6" t="s">
        <v>48</v>
      </c>
      <c r="E26" s="6" t="s">
        <v>412</v>
      </c>
      <c r="F26" s="6">
        <v>1</v>
      </c>
      <c r="G26" s="83">
        <v>166896.95999999999</v>
      </c>
    </row>
    <row r="27" spans="1:7" ht="15" x14ac:dyDescent="0.25">
      <c r="A27" s="17" t="s">
        <v>592</v>
      </c>
      <c r="B27" s="17" t="s">
        <v>515</v>
      </c>
      <c r="C27" s="84" t="s">
        <v>516</v>
      </c>
      <c r="D27" s="6" t="s">
        <v>48</v>
      </c>
      <c r="E27" s="6" t="s">
        <v>412</v>
      </c>
      <c r="F27" s="6">
        <v>1</v>
      </c>
      <c r="G27" s="83">
        <v>109466.04</v>
      </c>
    </row>
    <row r="28" spans="1:7" ht="15" x14ac:dyDescent="0.25">
      <c r="A28" s="17" t="s">
        <v>592</v>
      </c>
      <c r="B28" s="17" t="s">
        <v>517</v>
      </c>
      <c r="C28" s="84" t="s">
        <v>518</v>
      </c>
      <c r="D28" s="6" t="s">
        <v>48</v>
      </c>
      <c r="E28" s="6" t="s">
        <v>412</v>
      </c>
      <c r="F28" s="6">
        <v>1</v>
      </c>
      <c r="G28" s="83">
        <v>6335.4</v>
      </c>
    </row>
    <row r="29" spans="1:7" ht="15" x14ac:dyDescent="0.25">
      <c r="A29" s="17" t="s">
        <v>592</v>
      </c>
      <c r="B29" s="17" t="s">
        <v>519</v>
      </c>
      <c r="C29" s="84" t="s">
        <v>520</v>
      </c>
      <c r="D29" s="6" t="s">
        <v>48</v>
      </c>
      <c r="E29" s="6" t="s">
        <v>412</v>
      </c>
      <c r="F29" s="6">
        <v>1</v>
      </c>
      <c r="G29" s="83">
        <v>2903.52</v>
      </c>
    </row>
    <row r="30" spans="1:7" ht="15" x14ac:dyDescent="0.25">
      <c r="A30" s="17" t="s">
        <v>592</v>
      </c>
      <c r="B30" s="17" t="s">
        <v>521</v>
      </c>
      <c r="C30" s="84" t="s">
        <v>522</v>
      </c>
      <c r="D30" s="6" t="s">
        <v>48</v>
      </c>
      <c r="E30" s="6" t="s">
        <v>412</v>
      </c>
      <c r="F30" s="6">
        <v>1</v>
      </c>
      <c r="G30" s="83">
        <v>25283.95</v>
      </c>
    </row>
    <row r="31" spans="1:7" ht="15" x14ac:dyDescent="0.25">
      <c r="A31" s="17" t="s">
        <v>592</v>
      </c>
      <c r="B31" s="17" t="s">
        <v>523</v>
      </c>
      <c r="C31" s="84" t="s">
        <v>524</v>
      </c>
      <c r="D31" s="6" t="s">
        <v>48</v>
      </c>
      <c r="E31" s="6" t="s">
        <v>412</v>
      </c>
      <c r="F31" s="6">
        <v>1</v>
      </c>
      <c r="G31" s="83">
        <v>4012.5</v>
      </c>
    </row>
    <row r="32" spans="1:7" ht="15" x14ac:dyDescent="0.25">
      <c r="A32" s="17" t="s">
        <v>592</v>
      </c>
      <c r="B32" s="17" t="s">
        <v>525</v>
      </c>
      <c r="C32" s="84" t="s">
        <v>526</v>
      </c>
      <c r="D32" s="6" t="s">
        <v>48</v>
      </c>
      <c r="E32" s="6" t="s">
        <v>412</v>
      </c>
      <c r="F32" s="6">
        <v>1</v>
      </c>
      <c r="G32" s="83">
        <v>22813.9</v>
      </c>
    </row>
    <row r="33" spans="1:10" ht="15" x14ac:dyDescent="0.25">
      <c r="A33" s="17" t="s">
        <v>592</v>
      </c>
      <c r="B33" s="17" t="s">
        <v>527</v>
      </c>
      <c r="C33" s="84" t="s">
        <v>528</v>
      </c>
      <c r="D33" s="6" t="s">
        <v>48</v>
      </c>
      <c r="E33" s="6" t="s">
        <v>412</v>
      </c>
      <c r="F33" s="6">
        <v>1</v>
      </c>
      <c r="G33" s="83">
        <v>47760</v>
      </c>
    </row>
    <row r="34" spans="1:10" ht="15" x14ac:dyDescent="0.25">
      <c r="A34" s="17" t="s">
        <v>592</v>
      </c>
      <c r="B34" s="17" t="s">
        <v>529</v>
      </c>
      <c r="C34" s="84" t="s">
        <v>530</v>
      </c>
      <c r="D34" s="6" t="s">
        <v>48</v>
      </c>
      <c r="E34" s="6" t="s">
        <v>412</v>
      </c>
      <c r="F34" s="6">
        <v>1</v>
      </c>
      <c r="G34" s="83">
        <v>140488.32000000001</v>
      </c>
    </row>
    <row r="35" spans="1:10" ht="15" x14ac:dyDescent="0.25">
      <c r="A35" s="17" t="s">
        <v>592</v>
      </c>
      <c r="B35" s="17" t="s">
        <v>531</v>
      </c>
      <c r="C35" s="84" t="s">
        <v>532</v>
      </c>
      <c r="D35" s="6" t="s">
        <v>48</v>
      </c>
      <c r="E35" s="6" t="s">
        <v>412</v>
      </c>
      <c r="F35" s="6">
        <v>1</v>
      </c>
      <c r="G35" s="83">
        <v>22995.360000000001</v>
      </c>
    </row>
    <row r="36" spans="1:10" ht="15" x14ac:dyDescent="0.25">
      <c r="A36" s="17" t="s">
        <v>592</v>
      </c>
      <c r="B36" s="17" t="s">
        <v>533</v>
      </c>
      <c r="C36" s="84" t="s">
        <v>534</v>
      </c>
      <c r="D36" s="6" t="s">
        <v>48</v>
      </c>
      <c r="E36" s="6" t="s">
        <v>412</v>
      </c>
      <c r="F36" s="6">
        <v>1</v>
      </c>
      <c r="G36" s="83">
        <v>12582.24</v>
      </c>
    </row>
    <row r="37" spans="1:10" ht="15" x14ac:dyDescent="0.25">
      <c r="A37" s="17" t="s">
        <v>592</v>
      </c>
      <c r="B37" s="17" t="s">
        <v>535</v>
      </c>
      <c r="C37" s="84" t="s">
        <v>536</v>
      </c>
      <c r="D37" s="6" t="s">
        <v>48</v>
      </c>
      <c r="E37" s="6" t="s">
        <v>412</v>
      </c>
      <c r="F37" s="6">
        <v>1</v>
      </c>
      <c r="G37" s="83">
        <v>16780</v>
      </c>
    </row>
    <row r="38" spans="1:10" ht="15" x14ac:dyDescent="0.25">
      <c r="A38" s="17" t="s">
        <v>592</v>
      </c>
      <c r="B38" s="17" t="s">
        <v>537</v>
      </c>
      <c r="C38" s="84" t="s">
        <v>538</v>
      </c>
      <c r="D38" s="6" t="s">
        <v>48</v>
      </c>
      <c r="E38" s="6" t="s">
        <v>412</v>
      </c>
      <c r="F38" s="6">
        <v>1</v>
      </c>
      <c r="G38" s="83">
        <v>11960</v>
      </c>
    </row>
    <row r="39" spans="1:10" ht="15" x14ac:dyDescent="0.25">
      <c r="A39" s="17" t="s">
        <v>592</v>
      </c>
      <c r="B39" s="17" t="s">
        <v>539</v>
      </c>
      <c r="C39" s="84" t="s">
        <v>540</v>
      </c>
      <c r="D39" s="6" t="s">
        <v>48</v>
      </c>
      <c r="E39" s="6" t="s">
        <v>412</v>
      </c>
      <c r="F39" s="6">
        <v>1</v>
      </c>
      <c r="G39" s="83">
        <v>36000</v>
      </c>
    </row>
    <row r="40" spans="1:10" ht="15" x14ac:dyDescent="0.25">
      <c r="A40" s="17" t="s">
        <v>592</v>
      </c>
      <c r="B40" s="17" t="s">
        <v>541</v>
      </c>
      <c r="C40" s="84" t="s">
        <v>542</v>
      </c>
      <c r="D40" s="6" t="s">
        <v>48</v>
      </c>
      <c r="E40" s="6" t="s">
        <v>412</v>
      </c>
      <c r="F40" s="6">
        <v>1</v>
      </c>
      <c r="G40" s="83">
        <v>483672.48</v>
      </c>
    </row>
    <row r="41" spans="1:10" ht="15" x14ac:dyDescent="0.25">
      <c r="A41" s="17" t="s">
        <v>592</v>
      </c>
      <c r="B41" s="17" t="s">
        <v>543</v>
      </c>
      <c r="C41" s="84" t="s">
        <v>544</v>
      </c>
      <c r="D41" s="6" t="s">
        <v>48</v>
      </c>
      <c r="E41" s="6" t="s">
        <v>412</v>
      </c>
      <c r="F41" s="6">
        <v>1</v>
      </c>
      <c r="G41" s="83">
        <v>2112</v>
      </c>
    </row>
    <row r="42" spans="1:10" ht="15" x14ac:dyDescent="0.25">
      <c r="A42" s="17" t="s">
        <v>592</v>
      </c>
      <c r="B42" s="17" t="s">
        <v>545</v>
      </c>
      <c r="C42" s="84" t="s">
        <v>546</v>
      </c>
      <c r="D42" s="6" t="s">
        <v>48</v>
      </c>
      <c r="E42" s="6" t="s">
        <v>412</v>
      </c>
      <c r="F42" s="6">
        <v>1</v>
      </c>
      <c r="G42" s="83">
        <v>1040000</v>
      </c>
      <c r="J42" s="114"/>
    </row>
    <row r="43" spans="1:10" ht="15" x14ac:dyDescent="0.2">
      <c r="A43" s="17" t="s">
        <v>592</v>
      </c>
      <c r="B43" s="17" t="s">
        <v>547</v>
      </c>
      <c r="C43" s="84" t="s">
        <v>548</v>
      </c>
      <c r="D43" s="17" t="s">
        <v>48</v>
      </c>
      <c r="E43" s="17" t="s">
        <v>412</v>
      </c>
      <c r="F43" s="17">
        <v>1</v>
      </c>
      <c r="G43" s="85">
        <v>14280</v>
      </c>
      <c r="J43" s="114"/>
    </row>
    <row r="44" spans="1:10" ht="45" x14ac:dyDescent="0.2">
      <c r="A44" s="127" t="s">
        <v>573</v>
      </c>
      <c r="B44" s="136" t="s">
        <v>597</v>
      </c>
      <c r="C44" s="128" t="s">
        <v>586</v>
      </c>
      <c r="D44" s="127" t="s">
        <v>48</v>
      </c>
      <c r="E44" s="127" t="s">
        <v>412</v>
      </c>
      <c r="F44" s="129">
        <v>1</v>
      </c>
      <c r="G44" s="134">
        <v>1400000</v>
      </c>
      <c r="J44" s="114"/>
    </row>
    <row r="45" spans="1:10" ht="60" customHeight="1" x14ac:dyDescent="0.2">
      <c r="A45" s="127" t="s">
        <v>573</v>
      </c>
      <c r="B45" s="136" t="s">
        <v>598</v>
      </c>
      <c r="C45" s="128" t="s">
        <v>587</v>
      </c>
      <c r="D45" s="127" t="s">
        <v>48</v>
      </c>
      <c r="E45" s="127" t="s">
        <v>412</v>
      </c>
      <c r="F45" s="127">
        <v>1</v>
      </c>
      <c r="G45" s="130">
        <v>280000</v>
      </c>
      <c r="J45" s="115"/>
    </row>
    <row r="46" spans="1:10" ht="45" x14ac:dyDescent="0.25">
      <c r="A46" s="127" t="s">
        <v>574</v>
      </c>
      <c r="B46" s="136" t="s">
        <v>599</v>
      </c>
      <c r="C46" s="131" t="s">
        <v>590</v>
      </c>
      <c r="D46" s="132" t="s">
        <v>48</v>
      </c>
      <c r="E46" s="132" t="s">
        <v>412</v>
      </c>
      <c r="F46" s="132">
        <v>1</v>
      </c>
      <c r="G46" s="133">
        <v>4000000</v>
      </c>
    </row>
    <row r="47" spans="1:10" ht="45" x14ac:dyDescent="0.25">
      <c r="A47" s="127" t="s">
        <v>573</v>
      </c>
      <c r="B47" s="136" t="s">
        <v>600</v>
      </c>
      <c r="C47" s="131" t="s">
        <v>593</v>
      </c>
      <c r="D47" s="132" t="s">
        <v>48</v>
      </c>
      <c r="E47" s="132" t="s">
        <v>412</v>
      </c>
      <c r="F47" s="132">
        <v>1</v>
      </c>
      <c r="G47" s="133">
        <v>532000</v>
      </c>
    </row>
    <row r="48" spans="1:10" ht="60" x14ac:dyDescent="0.25">
      <c r="A48" s="56"/>
      <c r="B48" s="56"/>
      <c r="C48" s="126"/>
      <c r="D48" s="3"/>
      <c r="E48" s="3"/>
      <c r="F48" s="116" t="s">
        <v>577</v>
      </c>
      <c r="G48" s="113">
        <f>SUM(G47,G45,G44,G3:G43)</f>
        <v>8007336.4500000011</v>
      </c>
    </row>
    <row r="49" spans="1:7" ht="15" x14ac:dyDescent="0.25">
      <c r="A49" s="56"/>
      <c r="B49" s="56"/>
      <c r="C49" s="56"/>
      <c r="D49" s="3"/>
      <c r="E49" s="3"/>
      <c r="F49" s="117"/>
      <c r="G49" s="3"/>
    </row>
    <row r="50" spans="1:7" ht="15.75" x14ac:dyDescent="0.25">
      <c r="A50" s="56"/>
      <c r="B50" s="56"/>
      <c r="C50" s="172" t="s">
        <v>580</v>
      </c>
      <c r="D50" s="172"/>
      <c r="E50" s="172"/>
      <c r="F50" s="172"/>
      <c r="G50" s="3"/>
    </row>
    <row r="51" spans="1:7" ht="15.75" x14ac:dyDescent="0.25">
      <c r="A51" s="56"/>
      <c r="B51" s="56"/>
      <c r="C51" s="172" t="s">
        <v>578</v>
      </c>
      <c r="D51" s="172"/>
      <c r="E51" s="172"/>
      <c r="F51" s="172"/>
      <c r="G51" s="3"/>
    </row>
    <row r="52" spans="1:7" ht="15.75" x14ac:dyDescent="0.25">
      <c r="A52" s="56"/>
      <c r="B52" s="56"/>
      <c r="C52" s="172" t="s">
        <v>579</v>
      </c>
      <c r="D52" s="172"/>
      <c r="E52" s="172"/>
      <c r="F52" s="172"/>
      <c r="G52" s="3"/>
    </row>
  </sheetData>
  <mergeCells count="4">
    <mergeCell ref="C50:F50"/>
    <mergeCell ref="C51:F51"/>
    <mergeCell ref="C52:F52"/>
    <mergeCell ref="A1:G1"/>
  </mergeCells>
  <pageMargins left="0.7" right="0.7" top="0.75" bottom="0.75" header="0.3" footer="0.3"/>
  <pageSetup paperSize="9" scale="41"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CCE8B-7095-4FA0-AB3D-0503703DA647}">
  <sheetPr>
    <pageSetUpPr fitToPage="1"/>
  </sheetPr>
  <dimension ref="A1:H36"/>
  <sheetViews>
    <sheetView zoomScaleNormal="100" workbookViewId="0">
      <pane ySplit="2" topLeftCell="A3" activePane="bottomLeft" state="frozen"/>
      <selection pane="bottomLeft" activeCell="B31" sqref="B31"/>
    </sheetView>
  </sheetViews>
  <sheetFormatPr defaultRowHeight="15" x14ac:dyDescent="0.25"/>
  <cols>
    <col min="1" max="1" width="14" style="53" customWidth="1"/>
    <col min="2" max="2" width="10.5703125" style="56" bestFit="1" customWidth="1"/>
    <col min="3" max="3" width="92.42578125" style="3" customWidth="1"/>
    <col min="4" max="4" width="56.140625" style="3" customWidth="1"/>
    <col min="5" max="6" width="9.140625" style="3"/>
    <col min="7" max="8" width="16.140625" style="3" customWidth="1"/>
    <col min="9" max="16384" width="9.140625" style="3"/>
  </cols>
  <sheetData>
    <row r="1" spans="1:8" ht="15.75" x14ac:dyDescent="0.25">
      <c r="A1" s="173" t="s">
        <v>581</v>
      </c>
      <c r="B1" s="173"/>
      <c r="C1" s="173"/>
      <c r="D1" s="173"/>
      <c r="E1" s="173"/>
      <c r="F1" s="173"/>
      <c r="G1" s="173"/>
      <c r="H1" s="173"/>
    </row>
    <row r="2" spans="1:8" ht="18.75" customHeight="1" x14ac:dyDescent="0.25">
      <c r="A2" s="17" t="s">
        <v>0</v>
      </c>
      <c r="B2" s="57" t="s">
        <v>1</v>
      </c>
      <c r="C2" s="51" t="s">
        <v>572</v>
      </c>
      <c r="D2" s="4" t="s">
        <v>3</v>
      </c>
      <c r="E2" s="4" t="s">
        <v>4</v>
      </c>
      <c r="F2" s="4" t="s">
        <v>5</v>
      </c>
      <c r="G2" s="5" t="s">
        <v>6</v>
      </c>
      <c r="H2" s="5" t="s">
        <v>549</v>
      </c>
    </row>
    <row r="3" spans="1:8" x14ac:dyDescent="0.25">
      <c r="A3" s="17" t="s">
        <v>409</v>
      </c>
      <c r="B3" s="12" t="s">
        <v>410</v>
      </c>
      <c r="C3" s="8" t="s">
        <v>411</v>
      </c>
      <c r="D3" s="8" t="s">
        <v>48</v>
      </c>
      <c r="E3" s="6" t="s">
        <v>412</v>
      </c>
      <c r="F3" s="8">
        <v>1</v>
      </c>
      <c r="G3" s="9">
        <v>176335.2</v>
      </c>
      <c r="H3" s="9">
        <f>F3*G3</f>
        <v>176335.2</v>
      </c>
    </row>
    <row r="4" spans="1:8" x14ac:dyDescent="0.25">
      <c r="A4" s="17" t="s">
        <v>409</v>
      </c>
      <c r="B4" s="12" t="s">
        <v>413</v>
      </c>
      <c r="C4" s="8" t="s">
        <v>414</v>
      </c>
      <c r="D4" s="8" t="s">
        <v>48</v>
      </c>
      <c r="E4" s="6" t="s">
        <v>415</v>
      </c>
      <c r="F4" s="8">
        <v>1</v>
      </c>
      <c r="G4" s="9">
        <v>9552</v>
      </c>
      <c r="H4" s="9">
        <f t="shared" ref="H4:H32" si="0">F4*G4</f>
        <v>9552</v>
      </c>
    </row>
    <row r="5" spans="1:8" x14ac:dyDescent="0.25">
      <c r="A5" s="17" t="s">
        <v>409</v>
      </c>
      <c r="B5" s="12" t="s">
        <v>416</v>
      </c>
      <c r="C5" s="8" t="s">
        <v>417</v>
      </c>
      <c r="D5" s="8" t="s">
        <v>418</v>
      </c>
      <c r="E5" s="6" t="s">
        <v>412</v>
      </c>
      <c r="F5" s="8">
        <v>1</v>
      </c>
      <c r="G5" s="9">
        <v>10876.08</v>
      </c>
      <c r="H5" s="9">
        <f t="shared" si="0"/>
        <v>10876.08</v>
      </c>
    </row>
    <row r="6" spans="1:8" x14ac:dyDescent="0.25">
      <c r="A6" s="17" t="s">
        <v>409</v>
      </c>
      <c r="B6" s="12" t="s">
        <v>419</v>
      </c>
      <c r="C6" s="8" t="s">
        <v>454</v>
      </c>
      <c r="D6" s="8" t="s">
        <v>420</v>
      </c>
      <c r="E6" s="6" t="s">
        <v>41</v>
      </c>
      <c r="F6" s="8">
        <v>8</v>
      </c>
      <c r="G6" s="9">
        <v>99.99</v>
      </c>
      <c r="H6" s="9">
        <f t="shared" si="0"/>
        <v>799.92</v>
      </c>
    </row>
    <row r="7" spans="1:8" x14ac:dyDescent="0.25">
      <c r="A7" s="17" t="s">
        <v>409</v>
      </c>
      <c r="B7" s="12" t="s">
        <v>421</v>
      </c>
      <c r="C7" s="8" t="s">
        <v>422</v>
      </c>
      <c r="D7" s="8" t="s">
        <v>420</v>
      </c>
      <c r="E7" s="6" t="s">
        <v>41</v>
      </c>
      <c r="F7" s="8">
        <v>5</v>
      </c>
      <c r="G7" s="9">
        <v>21.33</v>
      </c>
      <c r="H7" s="9">
        <f t="shared" si="0"/>
        <v>106.64999999999999</v>
      </c>
    </row>
    <row r="8" spans="1:8" x14ac:dyDescent="0.25">
      <c r="A8" s="17" t="s">
        <v>409</v>
      </c>
      <c r="B8" s="12" t="s">
        <v>423</v>
      </c>
      <c r="C8" s="8" t="s">
        <v>424</v>
      </c>
      <c r="D8" s="8" t="s">
        <v>420</v>
      </c>
      <c r="E8" s="6" t="s">
        <v>425</v>
      </c>
      <c r="F8" s="8">
        <v>10</v>
      </c>
      <c r="G8" s="9">
        <v>14.67</v>
      </c>
      <c r="H8" s="9">
        <f t="shared" si="0"/>
        <v>146.69999999999999</v>
      </c>
    </row>
    <row r="9" spans="1:8" x14ac:dyDescent="0.25">
      <c r="A9" s="17" t="s">
        <v>409</v>
      </c>
      <c r="B9" s="12" t="s">
        <v>426</v>
      </c>
      <c r="C9" s="8" t="s">
        <v>427</v>
      </c>
      <c r="D9" s="8" t="s">
        <v>420</v>
      </c>
      <c r="E9" s="6" t="s">
        <v>425</v>
      </c>
      <c r="F9" s="8">
        <v>5</v>
      </c>
      <c r="G9" s="9">
        <v>15.4</v>
      </c>
      <c r="H9" s="9">
        <f t="shared" si="0"/>
        <v>77</v>
      </c>
    </row>
    <row r="10" spans="1:8" x14ac:dyDescent="0.25">
      <c r="A10" s="17" t="s">
        <v>409</v>
      </c>
      <c r="B10" s="12" t="s">
        <v>428</v>
      </c>
      <c r="C10" s="8" t="s">
        <v>429</v>
      </c>
      <c r="D10" s="8" t="s">
        <v>420</v>
      </c>
      <c r="E10" s="6" t="s">
        <v>41</v>
      </c>
      <c r="F10" s="8">
        <v>5</v>
      </c>
      <c r="G10" s="9">
        <v>15.29</v>
      </c>
      <c r="H10" s="9">
        <f t="shared" si="0"/>
        <v>76.449999999999989</v>
      </c>
    </row>
    <row r="11" spans="1:8" x14ac:dyDescent="0.25">
      <c r="A11" s="17" t="s">
        <v>409</v>
      </c>
      <c r="B11" s="12" t="s">
        <v>430</v>
      </c>
      <c r="C11" s="8" t="s">
        <v>431</v>
      </c>
      <c r="D11" s="8" t="s">
        <v>420</v>
      </c>
      <c r="E11" s="6" t="s">
        <v>41</v>
      </c>
      <c r="F11" s="8">
        <v>8</v>
      </c>
      <c r="G11" s="9">
        <v>11.5</v>
      </c>
      <c r="H11" s="9">
        <f t="shared" si="0"/>
        <v>92</v>
      </c>
    </row>
    <row r="12" spans="1:8" x14ac:dyDescent="0.25">
      <c r="A12" s="17" t="s">
        <v>409</v>
      </c>
      <c r="B12" s="12" t="s">
        <v>432</v>
      </c>
      <c r="C12" s="8" t="s">
        <v>433</v>
      </c>
      <c r="D12" s="8" t="s">
        <v>420</v>
      </c>
      <c r="E12" s="6" t="s">
        <v>41</v>
      </c>
      <c r="F12" s="8">
        <v>8</v>
      </c>
      <c r="G12" s="9">
        <v>11.6</v>
      </c>
      <c r="H12" s="9">
        <f t="shared" si="0"/>
        <v>92.8</v>
      </c>
    </row>
    <row r="13" spans="1:8" x14ac:dyDescent="0.25">
      <c r="A13" s="17" t="s">
        <v>409</v>
      </c>
      <c r="B13" s="12" t="s">
        <v>434</v>
      </c>
      <c r="C13" s="8" t="s">
        <v>435</v>
      </c>
      <c r="D13" s="8" t="s">
        <v>420</v>
      </c>
      <c r="E13" s="6" t="s">
        <v>41</v>
      </c>
      <c r="F13" s="8">
        <v>8</v>
      </c>
      <c r="G13" s="9">
        <v>53.59</v>
      </c>
      <c r="H13" s="9">
        <f t="shared" si="0"/>
        <v>428.72</v>
      </c>
    </row>
    <row r="14" spans="1:8" x14ac:dyDescent="0.25">
      <c r="A14" s="17" t="s">
        <v>409</v>
      </c>
      <c r="B14" s="12" t="s">
        <v>436</v>
      </c>
      <c r="C14" s="8" t="s">
        <v>437</v>
      </c>
      <c r="D14" s="8" t="s">
        <v>420</v>
      </c>
      <c r="E14" s="6" t="s">
        <v>41</v>
      </c>
      <c r="F14" s="8">
        <v>15</v>
      </c>
      <c r="G14" s="9">
        <v>26.9</v>
      </c>
      <c r="H14" s="9">
        <f t="shared" si="0"/>
        <v>403.5</v>
      </c>
    </row>
    <row r="15" spans="1:8" x14ac:dyDescent="0.25">
      <c r="A15" s="17" t="s">
        <v>409</v>
      </c>
      <c r="B15" s="12" t="s">
        <v>438</v>
      </c>
      <c r="C15" s="8" t="s">
        <v>455</v>
      </c>
      <c r="D15" s="8" t="s">
        <v>420</v>
      </c>
      <c r="E15" s="6" t="s">
        <v>41</v>
      </c>
      <c r="F15" s="8">
        <v>3</v>
      </c>
      <c r="G15" s="9">
        <v>133.97999999999999</v>
      </c>
      <c r="H15" s="9">
        <f t="shared" si="0"/>
        <v>401.93999999999994</v>
      </c>
    </row>
    <row r="16" spans="1:8" x14ac:dyDescent="0.25">
      <c r="A16" s="17" t="s">
        <v>409</v>
      </c>
      <c r="B16" s="12" t="s">
        <v>439</v>
      </c>
      <c r="C16" s="8" t="s">
        <v>440</v>
      </c>
      <c r="D16" s="8" t="s">
        <v>420</v>
      </c>
      <c r="E16" s="6" t="s">
        <v>41</v>
      </c>
      <c r="F16" s="8">
        <v>2</v>
      </c>
      <c r="G16" s="9">
        <v>388</v>
      </c>
      <c r="H16" s="9">
        <f t="shared" si="0"/>
        <v>776</v>
      </c>
    </row>
    <row r="17" spans="1:8" x14ac:dyDescent="0.25">
      <c r="A17" s="17" t="s">
        <v>409</v>
      </c>
      <c r="B17" s="12" t="s">
        <v>441</v>
      </c>
      <c r="C17" s="8" t="s">
        <v>442</v>
      </c>
      <c r="D17" s="8" t="s">
        <v>420</v>
      </c>
      <c r="E17" s="6" t="s">
        <v>41</v>
      </c>
      <c r="F17" s="8">
        <v>8</v>
      </c>
      <c r="G17" s="9">
        <v>219.9</v>
      </c>
      <c r="H17" s="9">
        <f t="shared" si="0"/>
        <v>1759.2</v>
      </c>
    </row>
    <row r="18" spans="1:8" x14ac:dyDescent="0.25">
      <c r="A18" s="17" t="s">
        <v>409</v>
      </c>
      <c r="B18" s="12" t="s">
        <v>443</v>
      </c>
      <c r="C18" s="8" t="s">
        <v>456</v>
      </c>
      <c r="D18" s="8" t="s">
        <v>420</v>
      </c>
      <c r="E18" s="6" t="s">
        <v>41</v>
      </c>
      <c r="F18" s="8">
        <v>5</v>
      </c>
      <c r="G18" s="9">
        <v>109.62</v>
      </c>
      <c r="H18" s="9">
        <f t="shared" si="0"/>
        <v>548.1</v>
      </c>
    </row>
    <row r="19" spans="1:8" x14ac:dyDescent="0.25">
      <c r="A19" s="17" t="s">
        <v>409</v>
      </c>
      <c r="B19" s="12" t="s">
        <v>444</v>
      </c>
      <c r="C19" s="8" t="s">
        <v>457</v>
      </c>
      <c r="D19" s="8" t="s">
        <v>420</v>
      </c>
      <c r="E19" s="6" t="s">
        <v>41</v>
      </c>
      <c r="F19" s="8">
        <v>10</v>
      </c>
      <c r="G19" s="9">
        <v>9.9</v>
      </c>
      <c r="H19" s="9">
        <f t="shared" si="0"/>
        <v>99</v>
      </c>
    </row>
    <row r="20" spans="1:8" x14ac:dyDescent="0.25">
      <c r="A20" s="17" t="s">
        <v>409</v>
      </c>
      <c r="B20" s="12" t="s">
        <v>445</v>
      </c>
      <c r="C20" s="8" t="s">
        <v>458</v>
      </c>
      <c r="D20" s="8" t="s">
        <v>420</v>
      </c>
      <c r="E20" s="6" t="s">
        <v>41</v>
      </c>
      <c r="F20" s="8">
        <v>20</v>
      </c>
      <c r="G20" s="9">
        <v>35</v>
      </c>
      <c r="H20" s="9">
        <f t="shared" si="0"/>
        <v>700</v>
      </c>
    </row>
    <row r="21" spans="1:8" x14ac:dyDescent="0.25">
      <c r="A21" s="17" t="s">
        <v>409</v>
      </c>
      <c r="B21" s="12" t="s">
        <v>446</v>
      </c>
      <c r="C21" s="8" t="s">
        <v>447</v>
      </c>
      <c r="D21" s="8" t="s">
        <v>420</v>
      </c>
      <c r="E21" s="6" t="s">
        <v>41</v>
      </c>
      <c r="F21" s="8">
        <v>2</v>
      </c>
      <c r="G21" s="9">
        <v>181.25</v>
      </c>
      <c r="H21" s="9">
        <f t="shared" si="0"/>
        <v>362.5</v>
      </c>
    </row>
    <row r="22" spans="1:8" x14ac:dyDescent="0.25">
      <c r="A22" s="17" t="s">
        <v>409</v>
      </c>
      <c r="B22" s="12" t="s">
        <v>448</v>
      </c>
      <c r="C22" s="8" t="s">
        <v>459</v>
      </c>
      <c r="D22" s="8" t="s">
        <v>420</v>
      </c>
      <c r="E22" s="6" t="s">
        <v>41</v>
      </c>
      <c r="F22" s="8">
        <v>10</v>
      </c>
      <c r="G22" s="9">
        <v>24.69</v>
      </c>
      <c r="H22" s="9">
        <f t="shared" si="0"/>
        <v>246.9</v>
      </c>
    </row>
    <row r="23" spans="1:8" x14ac:dyDescent="0.25">
      <c r="A23" s="17" t="s">
        <v>409</v>
      </c>
      <c r="B23" s="12" t="s">
        <v>449</v>
      </c>
      <c r="C23" s="8" t="s">
        <v>450</v>
      </c>
      <c r="D23" s="8" t="s">
        <v>420</v>
      </c>
      <c r="E23" s="6" t="s">
        <v>425</v>
      </c>
      <c r="F23" s="8">
        <v>10</v>
      </c>
      <c r="G23" s="9">
        <v>6.7</v>
      </c>
      <c r="H23" s="9">
        <f t="shared" si="0"/>
        <v>67</v>
      </c>
    </row>
    <row r="24" spans="1:8" x14ac:dyDescent="0.25">
      <c r="A24" s="17" t="s">
        <v>409</v>
      </c>
      <c r="B24" s="12" t="s">
        <v>451</v>
      </c>
      <c r="C24" s="8" t="s">
        <v>452</v>
      </c>
      <c r="D24" s="8" t="s">
        <v>420</v>
      </c>
      <c r="E24" s="6" t="s">
        <v>41</v>
      </c>
      <c r="F24" s="8">
        <v>15</v>
      </c>
      <c r="G24" s="9">
        <v>4</v>
      </c>
      <c r="H24" s="9">
        <f t="shared" si="0"/>
        <v>60</v>
      </c>
    </row>
    <row r="25" spans="1:8" x14ac:dyDescent="0.25">
      <c r="A25" s="17" t="s">
        <v>409</v>
      </c>
      <c r="B25" s="12" t="s">
        <v>453</v>
      </c>
      <c r="C25" s="8" t="s">
        <v>460</v>
      </c>
      <c r="D25" s="8" t="s">
        <v>420</v>
      </c>
      <c r="E25" s="6" t="s">
        <v>41</v>
      </c>
      <c r="F25" s="8">
        <v>15</v>
      </c>
      <c r="G25" s="9">
        <v>3</v>
      </c>
      <c r="H25" s="9">
        <f t="shared" si="0"/>
        <v>45</v>
      </c>
    </row>
    <row r="26" spans="1:8" x14ac:dyDescent="0.25">
      <c r="A26" s="17" t="s">
        <v>409</v>
      </c>
      <c r="B26" s="137" t="s">
        <v>601</v>
      </c>
      <c r="C26" s="8" t="s">
        <v>461</v>
      </c>
      <c r="D26" s="8" t="s">
        <v>420</v>
      </c>
      <c r="E26" s="6" t="s">
        <v>41</v>
      </c>
      <c r="F26" s="8">
        <v>1</v>
      </c>
      <c r="G26" s="9">
        <v>150</v>
      </c>
      <c r="H26" s="9">
        <f t="shared" si="0"/>
        <v>150</v>
      </c>
    </row>
    <row r="27" spans="1:8" x14ac:dyDescent="0.25">
      <c r="A27" s="17" t="s">
        <v>409</v>
      </c>
      <c r="B27" s="137" t="s">
        <v>602</v>
      </c>
      <c r="C27" s="8" t="s">
        <v>462</v>
      </c>
      <c r="D27" s="8" t="s">
        <v>420</v>
      </c>
      <c r="E27" s="6" t="s">
        <v>41</v>
      </c>
      <c r="F27" s="8">
        <v>20</v>
      </c>
      <c r="G27" s="9">
        <v>3.6</v>
      </c>
      <c r="H27" s="9">
        <f t="shared" si="0"/>
        <v>72</v>
      </c>
    </row>
    <row r="28" spans="1:8" x14ac:dyDescent="0.25">
      <c r="A28" s="17" t="s">
        <v>409</v>
      </c>
      <c r="B28" s="137" t="s">
        <v>603</v>
      </c>
      <c r="C28" s="8" t="s">
        <v>463</v>
      </c>
      <c r="D28" s="8" t="s">
        <v>420</v>
      </c>
      <c r="E28" s="6" t="s">
        <v>41</v>
      </c>
      <c r="F28" s="8">
        <v>10</v>
      </c>
      <c r="G28" s="9">
        <v>12</v>
      </c>
      <c r="H28" s="9">
        <f t="shared" si="0"/>
        <v>120</v>
      </c>
    </row>
    <row r="29" spans="1:8" x14ac:dyDescent="0.25">
      <c r="A29" s="17" t="s">
        <v>409</v>
      </c>
      <c r="B29" s="137" t="s">
        <v>604</v>
      </c>
      <c r="C29" s="8" t="s">
        <v>464</v>
      </c>
      <c r="D29" s="8" t="s">
        <v>420</v>
      </c>
      <c r="E29" s="6" t="s">
        <v>41</v>
      </c>
      <c r="F29" s="8">
        <v>1</v>
      </c>
      <c r="G29" s="9">
        <v>800</v>
      </c>
      <c r="H29" s="9">
        <f t="shared" si="0"/>
        <v>800</v>
      </c>
    </row>
    <row r="30" spans="1:8" x14ac:dyDescent="0.25">
      <c r="A30" s="17" t="s">
        <v>409</v>
      </c>
      <c r="B30" s="137" t="s">
        <v>605</v>
      </c>
      <c r="C30" s="8" t="s">
        <v>465</v>
      </c>
      <c r="D30" s="8" t="s">
        <v>420</v>
      </c>
      <c r="E30" s="6" t="s">
        <v>41</v>
      </c>
      <c r="F30" s="8">
        <v>3</v>
      </c>
      <c r="G30" s="9">
        <v>200</v>
      </c>
      <c r="H30" s="9">
        <f t="shared" si="0"/>
        <v>600</v>
      </c>
    </row>
    <row r="31" spans="1:8" ht="45" x14ac:dyDescent="0.25">
      <c r="A31" s="17" t="s">
        <v>409</v>
      </c>
      <c r="B31" s="12" t="s">
        <v>260</v>
      </c>
      <c r="C31" s="10" t="s">
        <v>261</v>
      </c>
      <c r="D31" s="8" t="s">
        <v>420</v>
      </c>
      <c r="E31" s="6" t="s">
        <v>41</v>
      </c>
      <c r="F31" s="8">
        <v>15</v>
      </c>
      <c r="G31" s="9">
        <v>30</v>
      </c>
      <c r="H31" s="9">
        <f t="shared" si="0"/>
        <v>450</v>
      </c>
    </row>
    <row r="32" spans="1:8" ht="32.25" customHeight="1" x14ac:dyDescent="0.25">
      <c r="A32" s="17" t="s">
        <v>409</v>
      </c>
      <c r="B32" s="12" t="s">
        <v>236</v>
      </c>
      <c r="C32" s="7" t="s">
        <v>237</v>
      </c>
      <c r="D32" s="8" t="s">
        <v>420</v>
      </c>
      <c r="E32" s="6" t="s">
        <v>41</v>
      </c>
      <c r="F32" s="8">
        <v>5</v>
      </c>
      <c r="G32" s="9">
        <v>45</v>
      </c>
      <c r="H32" s="9">
        <f t="shared" si="0"/>
        <v>225</v>
      </c>
    </row>
    <row r="33" spans="3:8" ht="30" x14ac:dyDescent="0.25">
      <c r="G33" s="11" t="s">
        <v>550</v>
      </c>
      <c r="H33" s="18">
        <f>SUM(H3:H32)</f>
        <v>206469.66000000003</v>
      </c>
    </row>
    <row r="34" spans="3:8" ht="15.75" x14ac:dyDescent="0.25">
      <c r="C34" s="172" t="s">
        <v>580</v>
      </c>
      <c r="D34" s="172"/>
      <c r="E34" s="172"/>
      <c r="F34" s="172"/>
    </row>
    <row r="35" spans="3:8" ht="15.75" x14ac:dyDescent="0.25">
      <c r="C35" s="172" t="s">
        <v>578</v>
      </c>
      <c r="D35" s="172"/>
      <c r="E35" s="172"/>
      <c r="F35" s="172"/>
    </row>
    <row r="36" spans="3:8" ht="15.75" x14ac:dyDescent="0.25">
      <c r="C36" s="172" t="s">
        <v>579</v>
      </c>
      <c r="D36" s="172"/>
      <c r="E36" s="172"/>
      <c r="F36" s="172"/>
    </row>
  </sheetData>
  <mergeCells count="4">
    <mergeCell ref="C34:F34"/>
    <mergeCell ref="C35:F35"/>
    <mergeCell ref="C36:F36"/>
    <mergeCell ref="A1:H1"/>
  </mergeCells>
  <pageMargins left="0.511811024" right="0.511811024" top="0.78740157499999996" bottom="0.78740157499999996" header="0.31496062000000002" footer="0.31496062000000002"/>
  <pageSetup paperSize="9" scale="41"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C70D4-30FA-4AA9-80A2-3110304B5A30}">
  <sheetPr>
    <pageSetUpPr fitToPage="1"/>
  </sheetPr>
  <dimension ref="A1:I22"/>
  <sheetViews>
    <sheetView topLeftCell="B1" zoomScaleNormal="100" workbookViewId="0">
      <pane ySplit="2" topLeftCell="A6" activePane="bottomLeft" state="frozen"/>
      <selection pane="bottomLeft" activeCell="K13" sqref="K13"/>
    </sheetView>
  </sheetViews>
  <sheetFormatPr defaultRowHeight="12.75" x14ac:dyDescent="0.2"/>
  <cols>
    <col min="1" max="1" width="12.140625" style="73" customWidth="1"/>
    <col min="2" max="2" width="9.28515625" style="141" customWidth="1"/>
    <col min="3" max="3" width="48.5703125" style="73" customWidth="1"/>
    <col min="4" max="4" width="86" style="73" customWidth="1"/>
    <col min="5" max="5" width="13.85546875" style="73" customWidth="1"/>
    <col min="6" max="7" width="9.140625" style="73"/>
    <col min="8" max="8" width="13.28515625" style="73" customWidth="1"/>
    <col min="9" max="9" width="17.28515625" style="73" customWidth="1"/>
    <col min="10" max="10" width="15.7109375" style="65" customWidth="1"/>
    <col min="11" max="16384" width="9.140625" style="65"/>
  </cols>
  <sheetData>
    <row r="1" spans="1:9" s="59" customFormat="1" ht="15.75" x14ac:dyDescent="0.2">
      <c r="A1" s="173" t="s">
        <v>582</v>
      </c>
      <c r="B1" s="173"/>
      <c r="C1" s="173"/>
      <c r="D1" s="173"/>
      <c r="E1" s="173"/>
      <c r="F1" s="173"/>
      <c r="G1" s="173"/>
      <c r="H1" s="173"/>
      <c r="I1" s="173"/>
    </row>
    <row r="2" spans="1:9" ht="25.5" customHeight="1" x14ac:dyDescent="0.2">
      <c r="A2" s="61" t="s">
        <v>0</v>
      </c>
      <c r="B2" s="139" t="s">
        <v>1</v>
      </c>
      <c r="C2" s="58" t="s">
        <v>572</v>
      </c>
      <c r="D2" s="62" t="s">
        <v>2</v>
      </c>
      <c r="E2" s="62" t="s">
        <v>3</v>
      </c>
      <c r="F2" s="62" t="s">
        <v>4</v>
      </c>
      <c r="G2" s="62" t="s">
        <v>5</v>
      </c>
      <c r="H2" s="63" t="s">
        <v>6</v>
      </c>
      <c r="I2" s="64" t="s">
        <v>7</v>
      </c>
    </row>
    <row r="3" spans="1:9" ht="27.75" customHeight="1" x14ac:dyDescent="0.2">
      <c r="A3" s="61" t="s">
        <v>8</v>
      </c>
      <c r="B3" s="138" t="s">
        <v>606</v>
      </c>
      <c r="C3" s="61" t="s">
        <v>9</v>
      </c>
      <c r="D3" s="61"/>
      <c r="E3" s="61"/>
      <c r="F3" s="61" t="s">
        <v>10</v>
      </c>
      <c r="G3" s="61">
        <v>1000</v>
      </c>
      <c r="H3" s="66">
        <v>7.5</v>
      </c>
      <c r="I3" s="67">
        <v>7500</v>
      </c>
    </row>
    <row r="4" spans="1:9" ht="54.75" customHeight="1" x14ac:dyDescent="0.2">
      <c r="A4" s="61" t="s">
        <v>8</v>
      </c>
      <c r="B4" s="138">
        <v>6600015</v>
      </c>
      <c r="C4" s="61" t="s">
        <v>11</v>
      </c>
      <c r="D4" s="61" t="s">
        <v>12</v>
      </c>
      <c r="E4" s="61" t="s">
        <v>13</v>
      </c>
      <c r="F4" s="61" t="s">
        <v>10</v>
      </c>
      <c r="G4" s="61">
        <v>1</v>
      </c>
      <c r="H4" s="66">
        <v>25750</v>
      </c>
      <c r="I4" s="67">
        <v>309000</v>
      </c>
    </row>
    <row r="5" spans="1:9" ht="47.25" customHeight="1" x14ac:dyDescent="0.2">
      <c r="A5" s="61" t="s">
        <v>8</v>
      </c>
      <c r="B5" s="138" t="s">
        <v>607</v>
      </c>
      <c r="C5" s="61" t="s">
        <v>14</v>
      </c>
      <c r="D5" s="61" t="s">
        <v>15</v>
      </c>
      <c r="E5" s="61"/>
      <c r="F5" s="61" t="s">
        <v>16</v>
      </c>
      <c r="G5" s="61">
        <v>12</v>
      </c>
      <c r="H5" s="66">
        <v>100</v>
      </c>
      <c r="I5" s="67">
        <v>1200</v>
      </c>
    </row>
    <row r="6" spans="1:9" ht="48.75" customHeight="1" x14ac:dyDescent="0.2">
      <c r="A6" s="61" t="s">
        <v>8</v>
      </c>
      <c r="B6" s="138" t="s">
        <v>608</v>
      </c>
      <c r="C6" s="61" t="s">
        <v>17</v>
      </c>
      <c r="D6" s="61" t="s">
        <v>18</v>
      </c>
      <c r="E6" s="61" t="s">
        <v>13</v>
      </c>
      <c r="F6" s="61" t="s">
        <v>10</v>
      </c>
      <c r="G6" s="61">
        <v>40</v>
      </c>
      <c r="H6" s="66">
        <v>817</v>
      </c>
      <c r="I6" s="67">
        <v>32680</v>
      </c>
    </row>
    <row r="7" spans="1:9" ht="36" customHeight="1" x14ac:dyDescent="0.2">
      <c r="A7" s="61" t="s">
        <v>8</v>
      </c>
      <c r="B7" s="138" t="s">
        <v>609</v>
      </c>
      <c r="C7" s="61" t="s">
        <v>19</v>
      </c>
      <c r="D7" s="68" t="s">
        <v>20</v>
      </c>
      <c r="E7" s="61" t="s">
        <v>13</v>
      </c>
      <c r="F7" s="61" t="s">
        <v>10</v>
      </c>
      <c r="G7" s="61">
        <v>12</v>
      </c>
      <c r="H7" s="66">
        <v>1250</v>
      </c>
      <c r="I7" s="67">
        <v>15000</v>
      </c>
    </row>
    <row r="8" spans="1:9" ht="37.5" customHeight="1" x14ac:dyDescent="0.2">
      <c r="A8" s="61" t="s">
        <v>8</v>
      </c>
      <c r="B8" s="138" t="s">
        <v>610</v>
      </c>
      <c r="C8" s="68" t="s">
        <v>21</v>
      </c>
      <c r="D8" s="61" t="s">
        <v>22</v>
      </c>
      <c r="E8" s="61"/>
      <c r="F8" s="61" t="s">
        <v>10</v>
      </c>
      <c r="G8" s="61">
        <v>1</v>
      </c>
      <c r="H8" s="67">
        <v>18000</v>
      </c>
      <c r="I8" s="67">
        <v>18000</v>
      </c>
    </row>
    <row r="9" spans="1:9" ht="49.5" customHeight="1" x14ac:dyDescent="0.2">
      <c r="A9" s="61" t="s">
        <v>8</v>
      </c>
      <c r="B9" s="138" t="s">
        <v>611</v>
      </c>
      <c r="C9" s="68" t="s">
        <v>23</v>
      </c>
      <c r="D9" s="61" t="s">
        <v>24</v>
      </c>
      <c r="E9" s="61"/>
      <c r="F9" s="61" t="s">
        <v>10</v>
      </c>
      <c r="G9" s="61">
        <v>1</v>
      </c>
      <c r="H9" s="67">
        <v>2000</v>
      </c>
      <c r="I9" s="67">
        <v>2000</v>
      </c>
    </row>
    <row r="10" spans="1:9" ht="21" customHeight="1" x14ac:dyDescent="0.2">
      <c r="A10" s="61" t="s">
        <v>8</v>
      </c>
      <c r="B10" s="138" t="s">
        <v>612</v>
      </c>
      <c r="C10" s="61" t="s">
        <v>25</v>
      </c>
      <c r="D10" s="69" t="s">
        <v>26</v>
      </c>
      <c r="E10" s="61"/>
      <c r="F10" s="61" t="s">
        <v>10</v>
      </c>
      <c r="G10" s="61">
        <v>1</v>
      </c>
      <c r="H10" s="67">
        <v>1578</v>
      </c>
      <c r="I10" s="67">
        <v>1578</v>
      </c>
    </row>
    <row r="11" spans="1:9" ht="31.5" customHeight="1" x14ac:dyDescent="0.2">
      <c r="A11" s="61" t="s">
        <v>8</v>
      </c>
      <c r="B11" s="138" t="s">
        <v>613</v>
      </c>
      <c r="C11" s="61" t="s">
        <v>27</v>
      </c>
      <c r="D11" s="61" t="s">
        <v>28</v>
      </c>
      <c r="E11" s="61"/>
      <c r="F11" s="61" t="s">
        <v>10</v>
      </c>
      <c r="G11" s="61">
        <v>1</v>
      </c>
      <c r="H11" s="67">
        <v>2400</v>
      </c>
      <c r="I11" s="67">
        <v>2400</v>
      </c>
    </row>
    <row r="12" spans="1:9" ht="38.25" customHeight="1" x14ac:dyDescent="0.2">
      <c r="A12" s="61" t="s">
        <v>8</v>
      </c>
      <c r="B12" s="138" t="s">
        <v>614</v>
      </c>
      <c r="C12" s="61" t="s">
        <v>29</v>
      </c>
      <c r="D12" s="61" t="s">
        <v>36</v>
      </c>
      <c r="E12" s="61"/>
      <c r="F12" s="61" t="s">
        <v>10</v>
      </c>
      <c r="G12" s="61">
        <v>1</v>
      </c>
      <c r="H12" s="67">
        <v>9500</v>
      </c>
      <c r="I12" s="67">
        <v>9500</v>
      </c>
    </row>
    <row r="13" spans="1:9" ht="37.5" customHeight="1" x14ac:dyDescent="0.2">
      <c r="A13" s="61" t="s">
        <v>8</v>
      </c>
      <c r="B13" s="138" t="s">
        <v>615</v>
      </c>
      <c r="C13" s="61" t="s">
        <v>30</v>
      </c>
      <c r="D13" s="61" t="s">
        <v>31</v>
      </c>
      <c r="E13" s="61" t="s">
        <v>13</v>
      </c>
      <c r="F13" s="61" t="s">
        <v>10</v>
      </c>
      <c r="G13" s="61">
        <v>1</v>
      </c>
      <c r="H13" s="67">
        <v>4000</v>
      </c>
      <c r="I13" s="67">
        <v>4000</v>
      </c>
    </row>
    <row r="14" spans="1:9" ht="54" customHeight="1" x14ac:dyDescent="0.2">
      <c r="A14" s="61" t="s">
        <v>8</v>
      </c>
      <c r="B14" s="138" t="s">
        <v>616</v>
      </c>
      <c r="C14" s="61" t="s">
        <v>32</v>
      </c>
      <c r="D14" s="68" t="s">
        <v>33</v>
      </c>
      <c r="E14" s="61"/>
      <c r="F14" s="61" t="s">
        <v>34</v>
      </c>
      <c r="G14" s="61">
        <v>1</v>
      </c>
      <c r="H14" s="67">
        <v>2315</v>
      </c>
      <c r="I14" s="67">
        <v>2315</v>
      </c>
    </row>
    <row r="15" spans="1:9" ht="53.25" customHeight="1" x14ac:dyDescent="0.2">
      <c r="A15" s="61" t="s">
        <v>8</v>
      </c>
      <c r="B15" s="138" t="s">
        <v>617</v>
      </c>
      <c r="C15" s="61" t="s">
        <v>654</v>
      </c>
      <c r="D15" s="68" t="s">
        <v>653</v>
      </c>
      <c r="E15" s="61"/>
      <c r="F15" s="61" t="s">
        <v>35</v>
      </c>
      <c r="G15" s="61"/>
      <c r="H15" s="67">
        <v>90000</v>
      </c>
      <c r="I15" s="67">
        <v>90000</v>
      </c>
    </row>
    <row r="16" spans="1:9" ht="26.25" customHeight="1" x14ac:dyDescent="0.2">
      <c r="A16" s="70"/>
      <c r="B16" s="140"/>
      <c r="C16" s="70"/>
      <c r="D16" s="70"/>
      <c r="E16" s="70"/>
      <c r="F16" s="70"/>
      <c r="G16" s="70"/>
      <c r="H16" s="71" t="s">
        <v>577</v>
      </c>
      <c r="I16" s="72">
        <f>SUM(I3:I15)</f>
        <v>495173</v>
      </c>
    </row>
    <row r="19" spans="4:9" ht="15.75" x14ac:dyDescent="0.25">
      <c r="D19" s="172" t="s">
        <v>580</v>
      </c>
      <c r="E19" s="172"/>
      <c r="F19" s="172"/>
      <c r="G19" s="172"/>
      <c r="I19" s="74"/>
    </row>
    <row r="20" spans="4:9" ht="15.75" x14ac:dyDescent="0.25">
      <c r="D20" s="172" t="s">
        <v>578</v>
      </c>
      <c r="E20" s="172"/>
      <c r="F20" s="172"/>
      <c r="G20" s="172"/>
      <c r="I20" s="74"/>
    </row>
    <row r="21" spans="4:9" ht="15.75" x14ac:dyDescent="0.25">
      <c r="D21" s="172" t="s">
        <v>579</v>
      </c>
      <c r="E21" s="172"/>
      <c r="F21" s="172"/>
      <c r="G21" s="172"/>
    </row>
    <row r="22" spans="4:9" ht="15.75" x14ac:dyDescent="0.2">
      <c r="D22" s="86"/>
      <c r="E22" s="86"/>
      <c r="F22" s="86"/>
      <c r="G22" s="86"/>
    </row>
  </sheetData>
  <mergeCells count="4">
    <mergeCell ref="D19:G19"/>
    <mergeCell ref="D20:G20"/>
    <mergeCell ref="D21:G21"/>
    <mergeCell ref="A1:I1"/>
  </mergeCells>
  <phoneticPr fontId="30" type="noConversion"/>
  <pageMargins left="0.511811024" right="0.511811024" top="0.78740157499999996" bottom="0.78740157499999996" header="0.31496062000000002" footer="0.31496062000000002"/>
  <pageSetup paperSize="9" scale="42"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D1224-1030-4650-8E69-5DC340824479}">
  <sheetPr>
    <pageSetUpPr fitToPage="1"/>
  </sheetPr>
  <dimension ref="A1:I55"/>
  <sheetViews>
    <sheetView topLeftCell="B1" zoomScaleNormal="100" workbookViewId="0">
      <pane ySplit="2" topLeftCell="A21" activePane="bottomLeft" state="frozen"/>
      <selection pane="bottomLeft" activeCell="H51" sqref="H51"/>
    </sheetView>
  </sheetViews>
  <sheetFormatPr defaultColWidth="13.140625" defaultRowHeight="15" x14ac:dyDescent="0.25"/>
  <cols>
    <col min="1" max="1" width="10" style="2" customWidth="1"/>
    <col min="2" max="2" width="11.42578125" style="2" customWidth="1"/>
    <col min="3" max="3" width="62.5703125" customWidth="1"/>
    <col min="4" max="4" width="15.7109375" customWidth="1"/>
    <col min="5" max="5" width="9.7109375" customWidth="1"/>
    <col min="6" max="6" width="6.85546875" customWidth="1"/>
    <col min="7" max="7" width="13.5703125" customWidth="1"/>
    <col min="8" max="8" width="14.42578125" customWidth="1"/>
  </cols>
  <sheetData>
    <row r="1" spans="1:9" ht="15.75" x14ac:dyDescent="0.25">
      <c r="A1" s="173" t="s">
        <v>584</v>
      </c>
      <c r="B1" s="173"/>
      <c r="C1" s="173"/>
      <c r="D1" s="173"/>
      <c r="E1" s="173"/>
      <c r="F1" s="173"/>
      <c r="G1" s="173"/>
      <c r="H1" s="173"/>
      <c r="I1" s="78"/>
    </row>
    <row r="2" spans="1:9" ht="20.25" customHeight="1" x14ac:dyDescent="0.25">
      <c r="A2" s="22" t="s">
        <v>0</v>
      </c>
      <c r="B2" s="23" t="s">
        <v>1</v>
      </c>
      <c r="C2" s="51" t="s">
        <v>572</v>
      </c>
      <c r="D2" s="24" t="s">
        <v>3</v>
      </c>
      <c r="E2" s="23" t="s">
        <v>4</v>
      </c>
      <c r="F2" s="23" t="s">
        <v>5</v>
      </c>
      <c r="G2" s="25" t="s">
        <v>6</v>
      </c>
      <c r="H2" s="25" t="s">
        <v>407</v>
      </c>
    </row>
    <row r="3" spans="1:9" x14ac:dyDescent="0.25">
      <c r="A3" s="15" t="s">
        <v>52</v>
      </c>
      <c r="B3" s="15" t="s">
        <v>56</v>
      </c>
      <c r="C3" s="26" t="s">
        <v>57</v>
      </c>
      <c r="D3" s="26" t="s">
        <v>55</v>
      </c>
      <c r="E3" s="15" t="s">
        <v>41</v>
      </c>
      <c r="F3" s="26">
        <v>6</v>
      </c>
      <c r="G3" s="27">
        <v>4.88</v>
      </c>
      <c r="H3" s="27">
        <f>F3*G3</f>
        <v>29.28</v>
      </c>
    </row>
    <row r="4" spans="1:9" x14ac:dyDescent="0.25">
      <c r="A4" s="15" t="s">
        <v>52</v>
      </c>
      <c r="B4" s="15" t="s">
        <v>53</v>
      </c>
      <c r="C4" s="26" t="s">
        <v>54</v>
      </c>
      <c r="D4" s="26" t="s">
        <v>55</v>
      </c>
      <c r="E4" s="15" t="s">
        <v>41</v>
      </c>
      <c r="F4" s="26">
        <v>6</v>
      </c>
      <c r="G4" s="27">
        <v>3.6</v>
      </c>
      <c r="H4" s="27">
        <f t="shared" ref="H4:H50" si="0">F4*G4</f>
        <v>21.6</v>
      </c>
    </row>
    <row r="5" spans="1:9" x14ac:dyDescent="0.25">
      <c r="A5" s="15" t="s">
        <v>52</v>
      </c>
      <c r="B5" s="15" t="s">
        <v>58</v>
      </c>
      <c r="C5" s="26" t="s">
        <v>59</v>
      </c>
      <c r="D5" s="26" t="s">
        <v>55</v>
      </c>
      <c r="E5" s="15" t="s">
        <v>41</v>
      </c>
      <c r="F5" s="26">
        <v>10</v>
      </c>
      <c r="G5" s="27">
        <v>4</v>
      </c>
      <c r="H5" s="27">
        <f t="shared" si="0"/>
        <v>40</v>
      </c>
    </row>
    <row r="6" spans="1:9" x14ac:dyDescent="0.25">
      <c r="A6" s="15" t="s">
        <v>52</v>
      </c>
      <c r="B6" s="15" t="s">
        <v>60</v>
      </c>
      <c r="C6" s="26" t="s">
        <v>61</v>
      </c>
      <c r="D6" s="26" t="s">
        <v>55</v>
      </c>
      <c r="E6" s="15" t="s">
        <v>62</v>
      </c>
      <c r="F6" s="26">
        <v>6</v>
      </c>
      <c r="G6" s="27">
        <v>5</v>
      </c>
      <c r="H6" s="27">
        <f t="shared" si="0"/>
        <v>30</v>
      </c>
    </row>
    <row r="7" spans="1:9" x14ac:dyDescent="0.25">
      <c r="A7" s="15" t="s">
        <v>52</v>
      </c>
      <c r="B7" s="15" t="s">
        <v>63</v>
      </c>
      <c r="C7" s="26" t="s">
        <v>64</v>
      </c>
      <c r="D7" s="26" t="s">
        <v>55</v>
      </c>
      <c r="E7" s="15" t="s">
        <v>41</v>
      </c>
      <c r="F7" s="26">
        <v>6</v>
      </c>
      <c r="G7" s="27">
        <v>29.99</v>
      </c>
      <c r="H7" s="27">
        <f t="shared" si="0"/>
        <v>179.94</v>
      </c>
    </row>
    <row r="8" spans="1:9" x14ac:dyDescent="0.25">
      <c r="A8" s="15" t="s">
        <v>52</v>
      </c>
      <c r="B8" s="15" t="s">
        <v>65</v>
      </c>
      <c r="C8" s="26" t="s">
        <v>66</v>
      </c>
      <c r="D8" s="26" t="s">
        <v>67</v>
      </c>
      <c r="E8" s="15" t="s">
        <v>41</v>
      </c>
      <c r="F8" s="26">
        <v>1</v>
      </c>
      <c r="G8" s="27">
        <v>140</v>
      </c>
      <c r="H8" s="27">
        <f t="shared" si="0"/>
        <v>140</v>
      </c>
    </row>
    <row r="9" spans="1:9" x14ac:dyDescent="0.25">
      <c r="A9" s="15" t="s">
        <v>52</v>
      </c>
      <c r="B9" s="15" t="s">
        <v>68</v>
      </c>
      <c r="C9" s="26" t="s">
        <v>69</v>
      </c>
      <c r="D9" s="26" t="s">
        <v>67</v>
      </c>
      <c r="E9" s="15" t="s">
        <v>41</v>
      </c>
      <c r="F9" s="26">
        <v>1</v>
      </c>
      <c r="G9" s="27">
        <v>140</v>
      </c>
      <c r="H9" s="27">
        <f t="shared" si="0"/>
        <v>140</v>
      </c>
    </row>
    <row r="10" spans="1:9" x14ac:dyDescent="0.25">
      <c r="A10" s="15" t="s">
        <v>52</v>
      </c>
      <c r="B10" s="15" t="s">
        <v>70</v>
      </c>
      <c r="C10" s="26" t="s">
        <v>71</v>
      </c>
      <c r="D10" s="26" t="s">
        <v>67</v>
      </c>
      <c r="E10" s="15" t="s">
        <v>41</v>
      </c>
      <c r="F10" s="26">
        <v>5</v>
      </c>
      <c r="G10" s="27">
        <v>85.5</v>
      </c>
      <c r="H10" s="27">
        <f t="shared" si="0"/>
        <v>427.5</v>
      </c>
    </row>
    <row r="11" spans="1:9" x14ac:dyDescent="0.25">
      <c r="A11" s="15" t="s">
        <v>52</v>
      </c>
      <c r="B11" s="15" t="s">
        <v>72</v>
      </c>
      <c r="C11" s="26" t="s">
        <v>73</v>
      </c>
      <c r="D11" s="26" t="s">
        <v>67</v>
      </c>
      <c r="E11" s="15" t="s">
        <v>41</v>
      </c>
      <c r="F11" s="26">
        <v>6</v>
      </c>
      <c r="G11" s="27">
        <v>59.99</v>
      </c>
      <c r="H11" s="27">
        <f t="shared" si="0"/>
        <v>359.94</v>
      </c>
    </row>
    <row r="12" spans="1:9" x14ac:dyDescent="0.25">
      <c r="A12" s="15" t="s">
        <v>52</v>
      </c>
      <c r="B12" s="15" t="s">
        <v>74</v>
      </c>
      <c r="C12" s="26" t="s">
        <v>75</v>
      </c>
      <c r="D12" s="26" t="s">
        <v>76</v>
      </c>
      <c r="E12" s="15" t="s">
        <v>41</v>
      </c>
      <c r="F12" s="26">
        <v>1</v>
      </c>
      <c r="G12" s="27">
        <v>35.99</v>
      </c>
      <c r="H12" s="27">
        <f t="shared" si="0"/>
        <v>35.99</v>
      </c>
    </row>
    <row r="13" spans="1:9" x14ac:dyDescent="0.25">
      <c r="A13" s="15" t="s">
        <v>52</v>
      </c>
      <c r="B13" s="15" t="s">
        <v>77</v>
      </c>
      <c r="C13" s="26" t="s">
        <v>78</v>
      </c>
      <c r="D13" s="26" t="s">
        <v>76</v>
      </c>
      <c r="E13" s="15" t="s">
        <v>41</v>
      </c>
      <c r="F13" s="26">
        <v>2</v>
      </c>
      <c r="G13" s="27">
        <v>11.25</v>
      </c>
      <c r="H13" s="27">
        <f t="shared" si="0"/>
        <v>22.5</v>
      </c>
    </row>
    <row r="14" spans="1:9" x14ac:dyDescent="0.25">
      <c r="A14" s="15" t="s">
        <v>52</v>
      </c>
      <c r="B14" s="15" t="s">
        <v>79</v>
      </c>
      <c r="C14" s="26" t="s">
        <v>80</v>
      </c>
      <c r="D14" s="26" t="s">
        <v>76</v>
      </c>
      <c r="E14" s="15" t="s">
        <v>41</v>
      </c>
      <c r="F14" s="26">
        <v>1</v>
      </c>
      <c r="G14" s="27">
        <v>13.9</v>
      </c>
      <c r="H14" s="27">
        <f t="shared" si="0"/>
        <v>13.9</v>
      </c>
    </row>
    <row r="15" spans="1:9" x14ac:dyDescent="0.25">
      <c r="A15" s="15" t="s">
        <v>52</v>
      </c>
      <c r="B15" s="15" t="s">
        <v>81</v>
      </c>
      <c r="C15" s="26" t="s">
        <v>82</v>
      </c>
      <c r="D15" s="26" t="s">
        <v>76</v>
      </c>
      <c r="E15" s="15" t="s">
        <v>83</v>
      </c>
      <c r="F15" s="26">
        <v>2</v>
      </c>
      <c r="G15" s="27">
        <v>90</v>
      </c>
      <c r="H15" s="27">
        <f t="shared" si="0"/>
        <v>180</v>
      </c>
    </row>
    <row r="16" spans="1:9" x14ac:dyDescent="0.25">
      <c r="A16" s="15" t="s">
        <v>52</v>
      </c>
      <c r="B16" s="15" t="s">
        <v>84</v>
      </c>
      <c r="C16" s="26" t="s">
        <v>85</v>
      </c>
      <c r="D16" s="26" t="s">
        <v>76</v>
      </c>
      <c r="E16" s="15" t="s">
        <v>83</v>
      </c>
      <c r="F16" s="26">
        <v>1</v>
      </c>
      <c r="G16" s="27">
        <v>284.89999999999998</v>
      </c>
      <c r="H16" s="27">
        <f t="shared" si="0"/>
        <v>284.89999999999998</v>
      </c>
    </row>
    <row r="17" spans="1:8" x14ac:dyDescent="0.25">
      <c r="A17" s="15" t="s">
        <v>52</v>
      </c>
      <c r="B17" s="15" t="s">
        <v>86</v>
      </c>
      <c r="C17" s="26" t="s">
        <v>87</v>
      </c>
      <c r="D17" s="26" t="s">
        <v>76</v>
      </c>
      <c r="E17" s="15" t="s">
        <v>83</v>
      </c>
      <c r="F17" s="26">
        <v>1</v>
      </c>
      <c r="G17" s="27">
        <v>284.89999999999998</v>
      </c>
      <c r="H17" s="27">
        <f t="shared" si="0"/>
        <v>284.89999999999998</v>
      </c>
    </row>
    <row r="18" spans="1:8" x14ac:dyDescent="0.25">
      <c r="A18" s="15" t="s">
        <v>52</v>
      </c>
      <c r="B18" s="15" t="s">
        <v>88</v>
      </c>
      <c r="C18" s="26" t="s">
        <v>89</v>
      </c>
      <c r="D18" s="26" t="s">
        <v>76</v>
      </c>
      <c r="E18" s="15" t="s">
        <v>90</v>
      </c>
      <c r="F18" s="26">
        <v>1</v>
      </c>
      <c r="G18" s="27">
        <v>99.9</v>
      </c>
      <c r="H18" s="27">
        <f t="shared" si="0"/>
        <v>99.9</v>
      </c>
    </row>
    <row r="19" spans="1:8" x14ac:dyDescent="0.25">
      <c r="A19" s="15" t="s">
        <v>52</v>
      </c>
      <c r="B19" s="15" t="s">
        <v>91</v>
      </c>
      <c r="C19" s="26" t="s">
        <v>92</v>
      </c>
      <c r="D19" s="26" t="s">
        <v>76</v>
      </c>
      <c r="E19" s="15" t="s">
        <v>90</v>
      </c>
      <c r="F19" s="26">
        <v>1</v>
      </c>
      <c r="G19" s="27">
        <v>99.9</v>
      </c>
      <c r="H19" s="27">
        <f t="shared" si="0"/>
        <v>99.9</v>
      </c>
    </row>
    <row r="20" spans="1:8" x14ac:dyDescent="0.25">
      <c r="A20" s="15" t="s">
        <v>52</v>
      </c>
      <c r="B20" s="15" t="s">
        <v>93</v>
      </c>
      <c r="C20" s="26" t="s">
        <v>94</v>
      </c>
      <c r="D20" s="26" t="s">
        <v>95</v>
      </c>
      <c r="E20" s="15" t="s">
        <v>41</v>
      </c>
      <c r="F20" s="26">
        <v>10</v>
      </c>
      <c r="G20" s="27">
        <v>7</v>
      </c>
      <c r="H20" s="27">
        <f t="shared" si="0"/>
        <v>70</v>
      </c>
    </row>
    <row r="21" spans="1:8" x14ac:dyDescent="0.25">
      <c r="A21" s="15" t="s">
        <v>52</v>
      </c>
      <c r="B21" s="15" t="s">
        <v>96</v>
      </c>
      <c r="C21" s="26" t="s">
        <v>97</v>
      </c>
      <c r="D21" s="26" t="s">
        <v>95</v>
      </c>
      <c r="E21" s="15" t="s">
        <v>41</v>
      </c>
      <c r="F21" s="26">
        <v>4</v>
      </c>
      <c r="G21" s="27">
        <v>65</v>
      </c>
      <c r="H21" s="27">
        <f t="shared" si="0"/>
        <v>260</v>
      </c>
    </row>
    <row r="22" spans="1:8" x14ac:dyDescent="0.25">
      <c r="A22" s="15" t="s">
        <v>52</v>
      </c>
      <c r="B22" s="15" t="s">
        <v>98</v>
      </c>
      <c r="C22" s="26" t="s">
        <v>99</v>
      </c>
      <c r="D22" s="26" t="s">
        <v>95</v>
      </c>
      <c r="E22" s="15" t="s">
        <v>41</v>
      </c>
      <c r="F22" s="26">
        <v>12</v>
      </c>
      <c r="G22" s="27">
        <v>49.9</v>
      </c>
      <c r="H22" s="27">
        <f t="shared" si="0"/>
        <v>598.79999999999995</v>
      </c>
    </row>
    <row r="23" spans="1:8" x14ac:dyDescent="0.25">
      <c r="A23" s="15" t="s">
        <v>52</v>
      </c>
      <c r="B23" s="15" t="s">
        <v>100</v>
      </c>
      <c r="C23" s="26" t="s">
        <v>101</v>
      </c>
      <c r="D23" s="26" t="s">
        <v>95</v>
      </c>
      <c r="E23" s="15" t="s">
        <v>41</v>
      </c>
      <c r="F23" s="26">
        <v>6</v>
      </c>
      <c r="G23" s="27">
        <v>20</v>
      </c>
      <c r="H23" s="27">
        <f t="shared" si="0"/>
        <v>120</v>
      </c>
    </row>
    <row r="24" spans="1:8" x14ac:dyDescent="0.25">
      <c r="A24" s="15" t="s">
        <v>52</v>
      </c>
      <c r="B24" s="15" t="s">
        <v>102</v>
      </c>
      <c r="C24" s="26" t="s">
        <v>103</v>
      </c>
      <c r="D24" s="26" t="s">
        <v>95</v>
      </c>
      <c r="E24" s="15" t="s">
        <v>104</v>
      </c>
      <c r="F24" s="26">
        <v>2</v>
      </c>
      <c r="G24" s="27">
        <v>29.99</v>
      </c>
      <c r="H24" s="27">
        <f t="shared" si="0"/>
        <v>59.98</v>
      </c>
    </row>
    <row r="25" spans="1:8" x14ac:dyDescent="0.25">
      <c r="A25" s="15" t="s">
        <v>52</v>
      </c>
      <c r="B25" s="15" t="s">
        <v>105</v>
      </c>
      <c r="C25" s="26" t="s">
        <v>106</v>
      </c>
      <c r="D25" s="26" t="s">
        <v>95</v>
      </c>
      <c r="E25" s="15" t="s">
        <v>107</v>
      </c>
      <c r="F25" s="26">
        <v>1</v>
      </c>
      <c r="G25" s="27">
        <v>249.9</v>
      </c>
      <c r="H25" s="27">
        <f t="shared" si="0"/>
        <v>249.9</v>
      </c>
    </row>
    <row r="26" spans="1:8" x14ac:dyDescent="0.25">
      <c r="A26" s="15" t="s">
        <v>52</v>
      </c>
      <c r="B26" s="15" t="s">
        <v>108</v>
      </c>
      <c r="C26" s="26" t="s">
        <v>109</v>
      </c>
      <c r="D26" s="26" t="s">
        <v>95</v>
      </c>
      <c r="E26" s="15" t="s">
        <v>107</v>
      </c>
      <c r="F26" s="26">
        <v>1</v>
      </c>
      <c r="G26" s="27">
        <v>38.4</v>
      </c>
      <c r="H26" s="27">
        <f t="shared" si="0"/>
        <v>38.4</v>
      </c>
    </row>
    <row r="27" spans="1:8" x14ac:dyDescent="0.25">
      <c r="A27" s="15" t="s">
        <v>52</v>
      </c>
      <c r="B27" s="142" t="s">
        <v>618</v>
      </c>
      <c r="C27" s="26" t="s">
        <v>110</v>
      </c>
      <c r="D27" s="26" t="s">
        <v>55</v>
      </c>
      <c r="E27" s="15" t="s">
        <v>41</v>
      </c>
      <c r="F27" s="26">
        <v>12</v>
      </c>
      <c r="G27" s="27">
        <v>188.88</v>
      </c>
      <c r="H27" s="27">
        <f t="shared" si="0"/>
        <v>2266.56</v>
      </c>
    </row>
    <row r="28" spans="1:8" x14ac:dyDescent="0.25">
      <c r="A28" s="15" t="s">
        <v>52</v>
      </c>
      <c r="B28" s="142" t="s">
        <v>619</v>
      </c>
      <c r="C28" s="26" t="s">
        <v>111</v>
      </c>
      <c r="D28" s="26" t="s">
        <v>55</v>
      </c>
      <c r="E28" s="15" t="s">
        <v>107</v>
      </c>
      <c r="F28" s="26">
        <v>20</v>
      </c>
      <c r="G28" s="27">
        <v>63.8</v>
      </c>
      <c r="H28" s="27">
        <f t="shared" si="0"/>
        <v>1276</v>
      </c>
    </row>
    <row r="29" spans="1:8" x14ac:dyDescent="0.25">
      <c r="A29" s="15" t="s">
        <v>52</v>
      </c>
      <c r="B29" s="142" t="s">
        <v>620</v>
      </c>
      <c r="C29" s="26" t="s">
        <v>112</v>
      </c>
      <c r="D29" s="26" t="s">
        <v>67</v>
      </c>
      <c r="E29" s="15" t="s">
        <v>41</v>
      </c>
      <c r="F29" s="26">
        <v>12</v>
      </c>
      <c r="G29" s="27">
        <v>226.8</v>
      </c>
      <c r="H29" s="27">
        <f t="shared" si="0"/>
        <v>2721.6000000000004</v>
      </c>
    </row>
    <row r="30" spans="1:8" x14ac:dyDescent="0.25">
      <c r="A30" s="15" t="s">
        <v>52</v>
      </c>
      <c r="B30" s="142" t="s">
        <v>621</v>
      </c>
      <c r="C30" s="26" t="s">
        <v>113</v>
      </c>
      <c r="D30" s="26" t="s">
        <v>67</v>
      </c>
      <c r="E30" s="15" t="s">
        <v>41</v>
      </c>
      <c r="F30" s="26">
        <v>6</v>
      </c>
      <c r="G30" s="27">
        <v>105.54</v>
      </c>
      <c r="H30" s="27">
        <f t="shared" si="0"/>
        <v>633.24</v>
      </c>
    </row>
    <row r="31" spans="1:8" x14ac:dyDescent="0.25">
      <c r="A31" s="15" t="s">
        <v>52</v>
      </c>
      <c r="B31" s="142" t="s">
        <v>622</v>
      </c>
      <c r="C31" s="26" t="s">
        <v>114</v>
      </c>
      <c r="D31" s="26" t="s">
        <v>55</v>
      </c>
      <c r="E31" s="15" t="s">
        <v>41</v>
      </c>
      <c r="F31" s="26">
        <v>10</v>
      </c>
      <c r="G31" s="27">
        <v>157.80000000000001</v>
      </c>
      <c r="H31" s="27">
        <f t="shared" si="0"/>
        <v>1578</v>
      </c>
    </row>
    <row r="32" spans="1:8" x14ac:dyDescent="0.25">
      <c r="A32" s="15" t="s">
        <v>52</v>
      </c>
      <c r="B32" s="142" t="s">
        <v>623</v>
      </c>
      <c r="C32" s="26" t="s">
        <v>115</v>
      </c>
      <c r="D32" s="26" t="s">
        <v>55</v>
      </c>
      <c r="E32" s="15" t="s">
        <v>41</v>
      </c>
      <c r="F32" s="26">
        <v>10</v>
      </c>
      <c r="G32" s="27">
        <v>59.8</v>
      </c>
      <c r="H32" s="27">
        <f t="shared" si="0"/>
        <v>598</v>
      </c>
    </row>
    <row r="33" spans="1:8" x14ac:dyDescent="0.25">
      <c r="A33" s="15" t="s">
        <v>52</v>
      </c>
      <c r="B33" s="142" t="s">
        <v>624</v>
      </c>
      <c r="C33" s="26" t="s">
        <v>116</v>
      </c>
      <c r="D33" s="26" t="s">
        <v>55</v>
      </c>
      <c r="E33" s="15" t="s">
        <v>41</v>
      </c>
      <c r="F33" s="26">
        <v>15</v>
      </c>
      <c r="G33" s="27">
        <v>25</v>
      </c>
      <c r="H33" s="27">
        <f t="shared" si="0"/>
        <v>375</v>
      </c>
    </row>
    <row r="34" spans="1:8" x14ac:dyDescent="0.25">
      <c r="A34" s="15" t="s">
        <v>52</v>
      </c>
      <c r="B34" s="142" t="s">
        <v>625</v>
      </c>
      <c r="C34" s="26" t="s">
        <v>117</v>
      </c>
      <c r="D34" s="26" t="s">
        <v>55</v>
      </c>
      <c r="E34" s="15" t="s">
        <v>41</v>
      </c>
      <c r="F34" s="26">
        <v>5</v>
      </c>
      <c r="G34" s="27">
        <v>187.5</v>
      </c>
      <c r="H34" s="27">
        <f t="shared" si="0"/>
        <v>937.5</v>
      </c>
    </row>
    <row r="35" spans="1:8" x14ac:dyDescent="0.25">
      <c r="A35" s="15" t="s">
        <v>52</v>
      </c>
      <c r="B35" s="142" t="s">
        <v>626</v>
      </c>
      <c r="C35" s="26" t="s">
        <v>118</v>
      </c>
      <c r="D35" s="26" t="s">
        <v>55</v>
      </c>
      <c r="E35" s="15" t="s">
        <v>41</v>
      </c>
      <c r="F35" s="26">
        <v>6</v>
      </c>
      <c r="G35" s="27">
        <v>172.8</v>
      </c>
      <c r="H35" s="27">
        <f t="shared" si="0"/>
        <v>1036.8000000000002</v>
      </c>
    </row>
    <row r="36" spans="1:8" x14ac:dyDescent="0.25">
      <c r="A36" s="15" t="s">
        <v>52</v>
      </c>
      <c r="B36" s="142" t="s">
        <v>627</v>
      </c>
      <c r="C36" s="26" t="s">
        <v>119</v>
      </c>
      <c r="D36" s="26" t="s">
        <v>55</v>
      </c>
      <c r="E36" s="15" t="s">
        <v>107</v>
      </c>
      <c r="F36" s="26">
        <v>6</v>
      </c>
      <c r="G36" s="27">
        <v>29.94</v>
      </c>
      <c r="H36" s="27">
        <f t="shared" si="0"/>
        <v>179.64000000000001</v>
      </c>
    </row>
    <row r="37" spans="1:8" x14ac:dyDescent="0.25">
      <c r="A37" s="15" t="s">
        <v>52</v>
      </c>
      <c r="B37" s="142" t="s">
        <v>628</v>
      </c>
      <c r="C37" s="26" t="s">
        <v>120</v>
      </c>
      <c r="D37" s="26" t="s">
        <v>67</v>
      </c>
      <c r="E37" s="15" t="s">
        <v>41</v>
      </c>
      <c r="F37" s="26">
        <v>6</v>
      </c>
      <c r="G37" s="27">
        <v>139.80000000000001</v>
      </c>
      <c r="H37" s="27">
        <f t="shared" si="0"/>
        <v>838.80000000000007</v>
      </c>
    </row>
    <row r="38" spans="1:8" x14ac:dyDescent="0.25">
      <c r="A38" s="15" t="s">
        <v>52</v>
      </c>
      <c r="B38" s="142" t="s">
        <v>629</v>
      </c>
      <c r="C38" s="26" t="s">
        <v>121</v>
      </c>
      <c r="D38" s="26" t="s">
        <v>55</v>
      </c>
      <c r="E38" s="15" t="s">
        <v>41</v>
      </c>
      <c r="F38" s="26">
        <v>10</v>
      </c>
      <c r="G38" s="27">
        <v>19</v>
      </c>
      <c r="H38" s="27">
        <f t="shared" si="0"/>
        <v>190</v>
      </c>
    </row>
    <row r="39" spans="1:8" x14ac:dyDescent="0.25">
      <c r="A39" s="15" t="s">
        <v>52</v>
      </c>
      <c r="B39" s="142" t="s">
        <v>630</v>
      </c>
      <c r="C39" s="26" t="s">
        <v>122</v>
      </c>
      <c r="D39" s="26" t="s">
        <v>76</v>
      </c>
      <c r="E39" s="15" t="s">
        <v>41</v>
      </c>
      <c r="F39" s="26">
        <v>1</v>
      </c>
      <c r="G39" s="27">
        <v>7.55</v>
      </c>
      <c r="H39" s="27">
        <f t="shared" si="0"/>
        <v>7.55</v>
      </c>
    </row>
    <row r="40" spans="1:8" x14ac:dyDescent="0.25">
      <c r="A40" s="15" t="s">
        <v>52</v>
      </c>
      <c r="B40" s="142">
        <v>5700170</v>
      </c>
      <c r="C40" s="26" t="s">
        <v>123</v>
      </c>
      <c r="D40" s="26" t="s">
        <v>55</v>
      </c>
      <c r="E40" s="15" t="s">
        <v>41</v>
      </c>
      <c r="F40" s="26">
        <v>6</v>
      </c>
      <c r="G40" s="27">
        <v>15</v>
      </c>
      <c r="H40" s="27">
        <f t="shared" si="0"/>
        <v>90</v>
      </c>
    </row>
    <row r="41" spans="1:8" x14ac:dyDescent="0.25">
      <c r="A41" s="15" t="s">
        <v>52</v>
      </c>
      <c r="B41" s="142" t="s">
        <v>631</v>
      </c>
      <c r="C41" s="26" t="s">
        <v>124</v>
      </c>
      <c r="D41" s="26" t="s">
        <v>55</v>
      </c>
      <c r="E41" s="15" t="s">
        <v>41</v>
      </c>
      <c r="F41" s="26">
        <v>6</v>
      </c>
      <c r="G41" s="27">
        <v>8</v>
      </c>
      <c r="H41" s="27">
        <f t="shared" si="0"/>
        <v>48</v>
      </c>
    </row>
    <row r="42" spans="1:8" x14ac:dyDescent="0.25">
      <c r="A42" s="15" t="s">
        <v>52</v>
      </c>
      <c r="B42" s="142">
        <v>5700161</v>
      </c>
      <c r="C42" s="26" t="s">
        <v>125</v>
      </c>
      <c r="D42" s="26" t="s">
        <v>67</v>
      </c>
      <c r="E42" s="15" t="s">
        <v>41</v>
      </c>
      <c r="F42" s="26">
        <v>100</v>
      </c>
      <c r="G42" s="27">
        <v>0.64</v>
      </c>
      <c r="H42" s="27">
        <f t="shared" si="0"/>
        <v>64</v>
      </c>
    </row>
    <row r="43" spans="1:8" x14ac:dyDescent="0.25">
      <c r="A43" s="15" t="s">
        <v>52</v>
      </c>
      <c r="B43" s="142">
        <v>5700171</v>
      </c>
      <c r="C43" s="26" t="s">
        <v>126</v>
      </c>
      <c r="D43" s="26" t="s">
        <v>67</v>
      </c>
      <c r="E43" s="15" t="s">
        <v>41</v>
      </c>
      <c r="F43" s="26">
        <v>5</v>
      </c>
      <c r="G43" s="27">
        <v>15</v>
      </c>
      <c r="H43" s="27">
        <f t="shared" si="0"/>
        <v>75</v>
      </c>
    </row>
    <row r="44" spans="1:8" ht="15.75" customHeight="1" x14ac:dyDescent="0.25">
      <c r="A44" s="15" t="s">
        <v>52</v>
      </c>
      <c r="B44" s="142">
        <v>5700196</v>
      </c>
      <c r="C44" s="26" t="s">
        <v>127</v>
      </c>
      <c r="D44" s="26" t="s">
        <v>55</v>
      </c>
      <c r="E44" s="15" t="s">
        <v>41</v>
      </c>
      <c r="F44" s="26">
        <v>12</v>
      </c>
      <c r="G44" s="27">
        <v>22</v>
      </c>
      <c r="H44" s="27">
        <f t="shared" si="0"/>
        <v>264</v>
      </c>
    </row>
    <row r="45" spans="1:8" x14ac:dyDescent="0.25">
      <c r="A45" s="15" t="s">
        <v>52</v>
      </c>
      <c r="B45" s="142"/>
      <c r="C45" s="26" t="s">
        <v>128</v>
      </c>
      <c r="D45" s="26" t="s">
        <v>55</v>
      </c>
      <c r="E45" s="15" t="s">
        <v>41</v>
      </c>
      <c r="F45" s="26">
        <v>25</v>
      </c>
      <c r="G45" s="27">
        <v>22</v>
      </c>
      <c r="H45" s="27">
        <f t="shared" si="0"/>
        <v>550</v>
      </c>
    </row>
    <row r="46" spans="1:8" x14ac:dyDescent="0.25">
      <c r="A46" s="15" t="s">
        <v>52</v>
      </c>
      <c r="B46" s="142">
        <v>5700178</v>
      </c>
      <c r="C46" s="26" t="s">
        <v>129</v>
      </c>
      <c r="D46" s="26" t="s">
        <v>55</v>
      </c>
      <c r="E46" s="15" t="s">
        <v>41</v>
      </c>
      <c r="F46" s="26">
        <v>6</v>
      </c>
      <c r="G46" s="27">
        <v>130</v>
      </c>
      <c r="H46" s="27">
        <f t="shared" si="0"/>
        <v>780</v>
      </c>
    </row>
    <row r="47" spans="1:8" x14ac:dyDescent="0.25">
      <c r="A47" s="15" t="s">
        <v>52</v>
      </c>
      <c r="B47" s="142">
        <v>5700156</v>
      </c>
      <c r="C47" s="28" t="s">
        <v>130</v>
      </c>
      <c r="D47" s="26" t="s">
        <v>67</v>
      </c>
      <c r="E47" s="15" t="s">
        <v>41</v>
      </c>
      <c r="F47" s="26">
        <v>5</v>
      </c>
      <c r="G47" s="27">
        <v>32</v>
      </c>
      <c r="H47" s="27">
        <f t="shared" si="0"/>
        <v>160</v>
      </c>
    </row>
    <row r="48" spans="1:8" x14ac:dyDescent="0.25">
      <c r="A48" s="15" t="s">
        <v>52</v>
      </c>
      <c r="B48" s="142" t="s">
        <v>632</v>
      </c>
      <c r="C48" s="26" t="s">
        <v>131</v>
      </c>
      <c r="D48" s="26" t="s">
        <v>55</v>
      </c>
      <c r="E48" s="15" t="s">
        <v>41</v>
      </c>
      <c r="F48" s="52">
        <v>10</v>
      </c>
      <c r="G48" s="27">
        <v>32</v>
      </c>
      <c r="H48" s="27">
        <f t="shared" si="0"/>
        <v>320</v>
      </c>
    </row>
    <row r="49" spans="1:8" x14ac:dyDescent="0.25">
      <c r="A49" s="15" t="s">
        <v>52</v>
      </c>
      <c r="B49" s="142">
        <v>5700168</v>
      </c>
      <c r="C49" s="26" t="s">
        <v>132</v>
      </c>
      <c r="D49" s="26" t="s">
        <v>67</v>
      </c>
      <c r="E49" s="15" t="s">
        <v>41</v>
      </c>
      <c r="F49" s="52">
        <v>3</v>
      </c>
      <c r="G49" s="27">
        <v>220</v>
      </c>
      <c r="H49" s="27">
        <f t="shared" si="0"/>
        <v>660</v>
      </c>
    </row>
    <row r="50" spans="1:8" x14ac:dyDescent="0.25">
      <c r="A50" s="15" t="s">
        <v>52</v>
      </c>
      <c r="B50" s="142">
        <v>3700174</v>
      </c>
      <c r="C50" s="26" t="s">
        <v>133</v>
      </c>
      <c r="D50" s="26" t="s">
        <v>67</v>
      </c>
      <c r="E50" s="15" t="s">
        <v>41</v>
      </c>
      <c r="F50" s="52">
        <v>1</v>
      </c>
      <c r="G50" s="27">
        <v>70</v>
      </c>
      <c r="H50" s="27">
        <f t="shared" si="0"/>
        <v>70</v>
      </c>
    </row>
    <row r="51" spans="1:8" ht="30" x14ac:dyDescent="0.25">
      <c r="G51" s="11" t="s">
        <v>577</v>
      </c>
      <c r="H51" s="18">
        <f>SUM(H3:H50)</f>
        <v>19507.02</v>
      </c>
    </row>
    <row r="52" spans="1:8" x14ac:dyDescent="0.25">
      <c r="G52" s="76"/>
      <c r="H52" s="77"/>
    </row>
    <row r="53" spans="1:8" ht="15.75" x14ac:dyDescent="0.25">
      <c r="C53" s="172" t="s">
        <v>580</v>
      </c>
      <c r="D53" s="172"/>
      <c r="E53" s="172"/>
      <c r="F53" s="172"/>
    </row>
    <row r="54" spans="1:8" ht="15.75" x14ac:dyDescent="0.25">
      <c r="C54" s="172" t="s">
        <v>578</v>
      </c>
      <c r="D54" s="172"/>
      <c r="E54" s="172"/>
      <c r="F54" s="172"/>
    </row>
    <row r="55" spans="1:8" ht="15.75" x14ac:dyDescent="0.25">
      <c r="C55" s="172" t="s">
        <v>579</v>
      </c>
      <c r="D55" s="172"/>
      <c r="E55" s="172"/>
      <c r="F55" s="172"/>
    </row>
  </sheetData>
  <mergeCells count="4">
    <mergeCell ref="C53:F53"/>
    <mergeCell ref="C54:F54"/>
    <mergeCell ref="C55:F55"/>
    <mergeCell ref="A1:H1"/>
  </mergeCells>
  <pageMargins left="0.511811024" right="0.511811024" top="0.78740157499999996" bottom="0.78740157499999996" header="0.31496062000000002" footer="0.31496062000000002"/>
  <pageSetup paperSize="9" scale="4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F11B5-A1C8-4B1D-9329-26C72831F2EF}">
  <sheetPr>
    <pageSetUpPr fitToPage="1"/>
  </sheetPr>
  <dimension ref="A1:H141"/>
  <sheetViews>
    <sheetView zoomScaleNormal="100" workbookViewId="0">
      <pane ySplit="2" topLeftCell="A117" activePane="bottomLeft" state="frozen"/>
      <selection pane="bottomLeft" activeCell="H138" sqref="H138"/>
    </sheetView>
  </sheetViews>
  <sheetFormatPr defaultRowHeight="15" x14ac:dyDescent="0.25"/>
  <cols>
    <col min="1" max="1" width="15.140625" style="1" customWidth="1"/>
    <col min="2" max="2" width="13.28515625" style="2" customWidth="1"/>
    <col min="3" max="3" width="97.28515625" customWidth="1"/>
    <col min="4" max="4" width="25.28515625" customWidth="1"/>
    <col min="7" max="7" width="14.42578125" customWidth="1"/>
    <col min="8" max="8" width="15.5703125" customWidth="1"/>
  </cols>
  <sheetData>
    <row r="1" spans="1:8" ht="15.75" x14ac:dyDescent="0.25">
      <c r="A1" s="173" t="s">
        <v>585</v>
      </c>
      <c r="B1" s="173"/>
      <c r="C1" s="173"/>
      <c r="D1" s="173"/>
      <c r="E1" s="173"/>
      <c r="F1" s="173"/>
      <c r="G1" s="173"/>
      <c r="H1" s="173"/>
    </row>
    <row r="2" spans="1:8" ht="17.25" customHeight="1" x14ac:dyDescent="0.25">
      <c r="A2" s="87" t="s">
        <v>0</v>
      </c>
      <c r="B2" s="88" t="s">
        <v>1</v>
      </c>
      <c r="C2" s="58" t="s">
        <v>572</v>
      </c>
      <c r="D2" s="89" t="s">
        <v>3</v>
      </c>
      <c r="E2" s="88" t="s">
        <v>4</v>
      </c>
      <c r="F2" s="88" t="s">
        <v>5</v>
      </c>
      <c r="G2" s="90" t="s">
        <v>6</v>
      </c>
      <c r="H2" s="91" t="s">
        <v>408</v>
      </c>
    </row>
    <row r="3" spans="1:8" x14ac:dyDescent="0.25">
      <c r="A3" s="87" t="s">
        <v>134</v>
      </c>
      <c r="B3" s="92" t="s">
        <v>135</v>
      </c>
      <c r="C3" s="93" t="s">
        <v>136</v>
      </c>
      <c r="D3" s="93" t="s">
        <v>137</v>
      </c>
      <c r="E3" s="94" t="s">
        <v>138</v>
      </c>
      <c r="F3" s="94">
        <v>470</v>
      </c>
      <c r="G3" s="95">
        <v>32.25</v>
      </c>
      <c r="H3" s="96">
        <f>F3*G3</f>
        <v>15157.5</v>
      </c>
    </row>
    <row r="4" spans="1:8" x14ac:dyDescent="0.25">
      <c r="A4" s="87" t="s">
        <v>134</v>
      </c>
      <c r="B4" s="92" t="s">
        <v>139</v>
      </c>
      <c r="C4" s="93" t="s">
        <v>140</v>
      </c>
      <c r="D4" s="93" t="s">
        <v>137</v>
      </c>
      <c r="E4" s="94" t="s">
        <v>141</v>
      </c>
      <c r="F4" s="94">
        <v>420</v>
      </c>
      <c r="G4" s="95">
        <v>4.3666666666666698</v>
      </c>
      <c r="H4" s="96">
        <f t="shared" ref="H4:H65" si="0">F4*G4</f>
        <v>1834.0000000000014</v>
      </c>
    </row>
    <row r="5" spans="1:8" x14ac:dyDescent="0.25">
      <c r="A5" s="87" t="s">
        <v>134</v>
      </c>
      <c r="B5" s="92" t="s">
        <v>142</v>
      </c>
      <c r="C5" s="93" t="s">
        <v>143</v>
      </c>
      <c r="D5" s="93" t="s">
        <v>137</v>
      </c>
      <c r="E5" s="94" t="s">
        <v>41</v>
      </c>
      <c r="F5" s="94">
        <v>470</v>
      </c>
      <c r="G5" s="95">
        <v>15.01</v>
      </c>
      <c r="H5" s="96">
        <f t="shared" si="0"/>
        <v>7054.7</v>
      </c>
    </row>
    <row r="6" spans="1:8" x14ac:dyDescent="0.25">
      <c r="A6" s="87" t="s">
        <v>134</v>
      </c>
      <c r="B6" s="92" t="s">
        <v>144</v>
      </c>
      <c r="C6" s="93" t="s">
        <v>145</v>
      </c>
      <c r="D6" s="93" t="s">
        <v>137</v>
      </c>
      <c r="E6" s="94" t="s">
        <v>41</v>
      </c>
      <c r="F6" s="94">
        <v>150</v>
      </c>
      <c r="G6" s="95">
        <v>12.87</v>
      </c>
      <c r="H6" s="96">
        <f t="shared" si="0"/>
        <v>1930.4999999999998</v>
      </c>
    </row>
    <row r="7" spans="1:8" x14ac:dyDescent="0.25">
      <c r="A7" s="87" t="s">
        <v>134</v>
      </c>
      <c r="B7" s="92" t="s">
        <v>146</v>
      </c>
      <c r="C7" s="93" t="s">
        <v>147</v>
      </c>
      <c r="D7" s="93" t="s">
        <v>137</v>
      </c>
      <c r="E7" s="94" t="s">
        <v>138</v>
      </c>
      <c r="F7" s="94">
        <v>620</v>
      </c>
      <c r="G7" s="95">
        <v>19.175000000000001</v>
      </c>
      <c r="H7" s="96">
        <f t="shared" si="0"/>
        <v>11888.5</v>
      </c>
    </row>
    <row r="8" spans="1:8" x14ac:dyDescent="0.25">
      <c r="A8" s="87" t="s">
        <v>134</v>
      </c>
      <c r="B8" s="92" t="s">
        <v>148</v>
      </c>
      <c r="C8" s="93" t="s">
        <v>149</v>
      </c>
      <c r="D8" s="93" t="s">
        <v>137</v>
      </c>
      <c r="E8" s="94" t="s">
        <v>138</v>
      </c>
      <c r="F8" s="94">
        <v>550</v>
      </c>
      <c r="G8" s="95">
        <v>9.99</v>
      </c>
      <c r="H8" s="96">
        <f t="shared" si="0"/>
        <v>5494.5</v>
      </c>
    </row>
    <row r="9" spans="1:8" x14ac:dyDescent="0.25">
      <c r="A9" s="87" t="s">
        <v>134</v>
      </c>
      <c r="B9" s="92" t="s">
        <v>150</v>
      </c>
      <c r="C9" s="93" t="s">
        <v>151</v>
      </c>
      <c r="D9" s="93" t="s">
        <v>137</v>
      </c>
      <c r="E9" s="94" t="s">
        <v>41</v>
      </c>
      <c r="F9" s="94">
        <v>250</v>
      </c>
      <c r="G9" s="95">
        <v>5.44</v>
      </c>
      <c r="H9" s="96">
        <f t="shared" si="0"/>
        <v>1360</v>
      </c>
    </row>
    <row r="10" spans="1:8" x14ac:dyDescent="0.25">
      <c r="A10" s="87" t="s">
        <v>134</v>
      </c>
      <c r="B10" s="92" t="s">
        <v>152</v>
      </c>
      <c r="C10" s="93" t="s">
        <v>153</v>
      </c>
      <c r="D10" s="93" t="s">
        <v>137</v>
      </c>
      <c r="E10" s="94" t="s">
        <v>138</v>
      </c>
      <c r="F10" s="94">
        <v>500</v>
      </c>
      <c r="G10" s="95">
        <v>7.55</v>
      </c>
      <c r="H10" s="96">
        <f t="shared" si="0"/>
        <v>3775</v>
      </c>
    </row>
    <row r="11" spans="1:8" x14ac:dyDescent="0.25">
      <c r="A11" s="87" t="s">
        <v>134</v>
      </c>
      <c r="B11" s="92" t="s">
        <v>154</v>
      </c>
      <c r="C11" s="93" t="s">
        <v>155</v>
      </c>
      <c r="D11" s="93" t="s">
        <v>137</v>
      </c>
      <c r="E11" s="94" t="s">
        <v>138</v>
      </c>
      <c r="F11" s="94">
        <v>300</v>
      </c>
      <c r="G11" s="95">
        <v>5.96</v>
      </c>
      <c r="H11" s="96">
        <f t="shared" si="0"/>
        <v>1788</v>
      </c>
    </row>
    <row r="12" spans="1:8" x14ac:dyDescent="0.25">
      <c r="A12" s="87" t="s">
        <v>134</v>
      </c>
      <c r="B12" s="92" t="s">
        <v>156</v>
      </c>
      <c r="C12" s="93" t="s">
        <v>157</v>
      </c>
      <c r="D12" s="93" t="s">
        <v>137</v>
      </c>
      <c r="E12" s="94" t="s">
        <v>41</v>
      </c>
      <c r="F12" s="94">
        <v>24</v>
      </c>
      <c r="G12" s="95">
        <v>6.99</v>
      </c>
      <c r="H12" s="96">
        <f t="shared" si="0"/>
        <v>167.76</v>
      </c>
    </row>
    <row r="13" spans="1:8" x14ac:dyDescent="0.25">
      <c r="A13" s="87" t="s">
        <v>134</v>
      </c>
      <c r="B13" s="92" t="s">
        <v>158</v>
      </c>
      <c r="C13" s="93" t="s">
        <v>159</v>
      </c>
      <c r="D13" s="93" t="s">
        <v>137</v>
      </c>
      <c r="E13" s="94" t="s">
        <v>104</v>
      </c>
      <c r="F13" s="94">
        <v>13</v>
      </c>
      <c r="G13" s="95">
        <v>7.7</v>
      </c>
      <c r="H13" s="96">
        <f t="shared" si="0"/>
        <v>100.10000000000001</v>
      </c>
    </row>
    <row r="14" spans="1:8" x14ac:dyDescent="0.25">
      <c r="A14" s="87" t="s">
        <v>134</v>
      </c>
      <c r="B14" s="92" t="s">
        <v>160</v>
      </c>
      <c r="C14" s="93" t="s">
        <v>161</v>
      </c>
      <c r="D14" s="93" t="s">
        <v>137</v>
      </c>
      <c r="E14" s="94" t="s">
        <v>41</v>
      </c>
      <c r="F14" s="94">
        <v>37020</v>
      </c>
      <c r="G14" s="95">
        <v>0.54990000000000006</v>
      </c>
      <c r="H14" s="96">
        <f t="shared" si="0"/>
        <v>20357.298000000003</v>
      </c>
    </row>
    <row r="15" spans="1:8" x14ac:dyDescent="0.25">
      <c r="A15" s="87" t="s">
        <v>134</v>
      </c>
      <c r="B15" s="92" t="s">
        <v>162</v>
      </c>
      <c r="C15" s="93" t="s">
        <v>163</v>
      </c>
      <c r="D15" s="93" t="s">
        <v>164</v>
      </c>
      <c r="E15" s="94" t="s">
        <v>165</v>
      </c>
      <c r="F15" s="94">
        <v>370</v>
      </c>
      <c r="G15" s="95">
        <v>21.5</v>
      </c>
      <c r="H15" s="96">
        <f t="shared" si="0"/>
        <v>7955</v>
      </c>
    </row>
    <row r="16" spans="1:8" x14ac:dyDescent="0.25">
      <c r="A16" s="87" t="s">
        <v>134</v>
      </c>
      <c r="B16" s="92" t="s">
        <v>166</v>
      </c>
      <c r="C16" s="93" t="s">
        <v>167</v>
      </c>
      <c r="D16" s="93" t="s">
        <v>164</v>
      </c>
      <c r="E16" s="94" t="s">
        <v>41</v>
      </c>
      <c r="F16" s="94">
        <v>20</v>
      </c>
      <c r="G16" s="95">
        <v>0.6</v>
      </c>
      <c r="H16" s="96">
        <f t="shared" si="0"/>
        <v>12</v>
      </c>
    </row>
    <row r="17" spans="1:8" x14ac:dyDescent="0.25">
      <c r="A17" s="87" t="s">
        <v>134</v>
      </c>
      <c r="B17" s="92" t="s">
        <v>168</v>
      </c>
      <c r="C17" s="93" t="s">
        <v>169</v>
      </c>
      <c r="D17" s="93" t="s">
        <v>164</v>
      </c>
      <c r="E17" s="94" t="s">
        <v>41</v>
      </c>
      <c r="F17" s="94">
        <v>30</v>
      </c>
      <c r="G17" s="95">
        <v>11.5</v>
      </c>
      <c r="H17" s="96">
        <f t="shared" si="0"/>
        <v>345</v>
      </c>
    </row>
    <row r="18" spans="1:8" x14ac:dyDescent="0.25">
      <c r="A18" s="87" t="s">
        <v>134</v>
      </c>
      <c r="B18" s="92" t="s">
        <v>170</v>
      </c>
      <c r="C18" s="93" t="s">
        <v>171</v>
      </c>
      <c r="D18" s="93" t="s">
        <v>164</v>
      </c>
      <c r="E18" s="94" t="s">
        <v>104</v>
      </c>
      <c r="F18" s="94">
        <v>18</v>
      </c>
      <c r="G18" s="95">
        <v>3.5</v>
      </c>
      <c r="H18" s="96">
        <f t="shared" si="0"/>
        <v>63</v>
      </c>
    </row>
    <row r="19" spans="1:8" x14ac:dyDescent="0.25">
      <c r="A19" s="87" t="s">
        <v>134</v>
      </c>
      <c r="B19" s="92" t="s">
        <v>172</v>
      </c>
      <c r="C19" s="93" t="s">
        <v>173</v>
      </c>
      <c r="D19" s="93" t="s">
        <v>164</v>
      </c>
      <c r="E19" s="94" t="s">
        <v>41</v>
      </c>
      <c r="F19" s="94">
        <v>5</v>
      </c>
      <c r="G19" s="95">
        <v>28</v>
      </c>
      <c r="H19" s="96">
        <f t="shared" si="0"/>
        <v>140</v>
      </c>
    </row>
    <row r="20" spans="1:8" x14ac:dyDescent="0.25">
      <c r="A20" s="87" t="s">
        <v>134</v>
      </c>
      <c r="B20" s="92" t="s">
        <v>174</v>
      </c>
      <c r="C20" s="93" t="s">
        <v>175</v>
      </c>
      <c r="D20" s="93" t="s">
        <v>164</v>
      </c>
      <c r="E20" s="94" t="s">
        <v>41</v>
      </c>
      <c r="F20" s="94">
        <v>80</v>
      </c>
      <c r="G20" s="95">
        <v>4.5</v>
      </c>
      <c r="H20" s="96">
        <f t="shared" si="0"/>
        <v>360</v>
      </c>
    </row>
    <row r="21" spans="1:8" x14ac:dyDescent="0.25">
      <c r="A21" s="87" t="s">
        <v>134</v>
      </c>
      <c r="B21" s="92" t="s">
        <v>176</v>
      </c>
      <c r="C21" s="93" t="s">
        <v>177</v>
      </c>
      <c r="D21" s="93" t="s">
        <v>164</v>
      </c>
      <c r="E21" s="94" t="s">
        <v>41</v>
      </c>
      <c r="F21" s="94">
        <v>30</v>
      </c>
      <c r="G21" s="95">
        <v>0.3</v>
      </c>
      <c r="H21" s="96">
        <f t="shared" si="0"/>
        <v>9</v>
      </c>
    </row>
    <row r="22" spans="1:8" x14ac:dyDescent="0.25">
      <c r="A22" s="87" t="s">
        <v>134</v>
      </c>
      <c r="B22" s="92" t="s">
        <v>178</v>
      </c>
      <c r="C22" s="93" t="s">
        <v>179</v>
      </c>
      <c r="D22" s="93" t="s">
        <v>164</v>
      </c>
      <c r="E22" s="94" t="s">
        <v>41</v>
      </c>
      <c r="F22" s="94">
        <v>50</v>
      </c>
      <c r="G22" s="95">
        <v>0.65</v>
      </c>
      <c r="H22" s="96">
        <f t="shared" si="0"/>
        <v>32.5</v>
      </c>
    </row>
    <row r="23" spans="1:8" x14ac:dyDescent="0.25">
      <c r="A23" s="87" t="s">
        <v>134</v>
      </c>
      <c r="B23" s="92" t="s">
        <v>180</v>
      </c>
      <c r="C23" s="93" t="s">
        <v>181</v>
      </c>
      <c r="D23" s="93" t="s">
        <v>164</v>
      </c>
      <c r="E23" s="94" t="s">
        <v>41</v>
      </c>
      <c r="F23" s="94">
        <v>8</v>
      </c>
      <c r="G23" s="95">
        <v>10.43</v>
      </c>
      <c r="H23" s="96">
        <f t="shared" si="0"/>
        <v>83.44</v>
      </c>
    </row>
    <row r="24" spans="1:8" x14ac:dyDescent="0.25">
      <c r="A24" s="87" t="s">
        <v>134</v>
      </c>
      <c r="B24" s="92" t="s">
        <v>182</v>
      </c>
      <c r="C24" s="93" t="s">
        <v>183</v>
      </c>
      <c r="D24" s="93" t="s">
        <v>164</v>
      </c>
      <c r="E24" s="94" t="s">
        <v>41</v>
      </c>
      <c r="F24" s="94">
        <v>65</v>
      </c>
      <c r="G24" s="95">
        <v>0.85</v>
      </c>
      <c r="H24" s="96">
        <f t="shared" si="0"/>
        <v>55.25</v>
      </c>
    </row>
    <row r="25" spans="1:8" x14ac:dyDescent="0.25">
      <c r="A25" s="87" t="s">
        <v>134</v>
      </c>
      <c r="B25" s="92" t="s">
        <v>184</v>
      </c>
      <c r="C25" s="93" t="s">
        <v>185</v>
      </c>
      <c r="D25" s="93" t="s">
        <v>164</v>
      </c>
      <c r="E25" s="94" t="s">
        <v>41</v>
      </c>
      <c r="F25" s="94">
        <v>500</v>
      </c>
      <c r="G25" s="95">
        <v>0.62</v>
      </c>
      <c r="H25" s="96">
        <f t="shared" si="0"/>
        <v>310</v>
      </c>
    </row>
    <row r="26" spans="1:8" x14ac:dyDescent="0.25">
      <c r="A26" s="87" t="s">
        <v>134</v>
      </c>
      <c r="B26" s="92" t="s">
        <v>186</v>
      </c>
      <c r="C26" s="93" t="s">
        <v>187</v>
      </c>
      <c r="D26" s="93" t="s">
        <v>164</v>
      </c>
      <c r="E26" s="94" t="s">
        <v>41</v>
      </c>
      <c r="F26" s="94">
        <v>100</v>
      </c>
      <c r="G26" s="95">
        <v>0.62</v>
      </c>
      <c r="H26" s="96">
        <f t="shared" si="0"/>
        <v>62</v>
      </c>
    </row>
    <row r="27" spans="1:8" x14ac:dyDescent="0.25">
      <c r="A27" s="87" t="s">
        <v>134</v>
      </c>
      <c r="B27" s="92" t="s">
        <v>188</v>
      </c>
      <c r="C27" s="93" t="s">
        <v>189</v>
      </c>
      <c r="D27" s="93" t="s">
        <v>164</v>
      </c>
      <c r="E27" s="94" t="s">
        <v>41</v>
      </c>
      <c r="F27" s="94">
        <v>15</v>
      </c>
      <c r="G27" s="95">
        <v>1.4</v>
      </c>
      <c r="H27" s="96">
        <f t="shared" si="0"/>
        <v>21</v>
      </c>
    </row>
    <row r="28" spans="1:8" x14ac:dyDescent="0.25">
      <c r="A28" s="87" t="s">
        <v>134</v>
      </c>
      <c r="B28" s="92" t="s">
        <v>190</v>
      </c>
      <c r="C28" s="93" t="s">
        <v>191</v>
      </c>
      <c r="D28" s="93" t="s">
        <v>164</v>
      </c>
      <c r="E28" s="94" t="s">
        <v>41</v>
      </c>
      <c r="F28" s="94">
        <v>5</v>
      </c>
      <c r="G28" s="95">
        <v>8</v>
      </c>
      <c r="H28" s="96">
        <f t="shared" si="0"/>
        <v>40</v>
      </c>
    </row>
    <row r="29" spans="1:8" x14ac:dyDescent="0.25">
      <c r="A29" s="87" t="s">
        <v>134</v>
      </c>
      <c r="B29" s="92" t="s">
        <v>192</v>
      </c>
      <c r="C29" s="93" t="s">
        <v>193</v>
      </c>
      <c r="D29" s="93" t="s">
        <v>164</v>
      </c>
      <c r="E29" s="94" t="s">
        <v>41</v>
      </c>
      <c r="F29" s="94">
        <v>1000</v>
      </c>
      <c r="G29" s="95">
        <v>0.55000000000000004</v>
      </c>
      <c r="H29" s="96">
        <f t="shared" si="0"/>
        <v>550</v>
      </c>
    </row>
    <row r="30" spans="1:8" x14ac:dyDescent="0.25">
      <c r="A30" s="87" t="s">
        <v>134</v>
      </c>
      <c r="B30" s="92" t="s">
        <v>194</v>
      </c>
      <c r="C30" s="93" t="s">
        <v>195</v>
      </c>
      <c r="D30" s="93" t="s">
        <v>164</v>
      </c>
      <c r="E30" s="94" t="s">
        <v>41</v>
      </c>
      <c r="F30" s="94">
        <v>15</v>
      </c>
      <c r="G30" s="95">
        <v>3.9</v>
      </c>
      <c r="H30" s="96">
        <f t="shared" si="0"/>
        <v>58.5</v>
      </c>
    </row>
    <row r="31" spans="1:8" x14ac:dyDescent="0.25">
      <c r="A31" s="87" t="s">
        <v>134</v>
      </c>
      <c r="B31" s="92" t="s">
        <v>196</v>
      </c>
      <c r="C31" s="93" t="s">
        <v>197</v>
      </c>
      <c r="D31" s="93" t="s">
        <v>164</v>
      </c>
      <c r="E31" s="94" t="s">
        <v>41</v>
      </c>
      <c r="F31" s="94">
        <v>40</v>
      </c>
      <c r="G31" s="95">
        <v>2</v>
      </c>
      <c r="H31" s="96">
        <f t="shared" si="0"/>
        <v>80</v>
      </c>
    </row>
    <row r="32" spans="1:8" x14ac:dyDescent="0.25">
      <c r="A32" s="87" t="s">
        <v>134</v>
      </c>
      <c r="B32" s="92" t="s">
        <v>198</v>
      </c>
      <c r="C32" s="93" t="s">
        <v>199</v>
      </c>
      <c r="D32" s="93" t="s">
        <v>164</v>
      </c>
      <c r="E32" s="94" t="s">
        <v>41</v>
      </c>
      <c r="F32" s="94">
        <v>60</v>
      </c>
      <c r="G32" s="95">
        <v>8.9</v>
      </c>
      <c r="H32" s="96">
        <f t="shared" si="0"/>
        <v>534</v>
      </c>
    </row>
    <row r="33" spans="1:8" x14ac:dyDescent="0.25">
      <c r="A33" s="87" t="s">
        <v>134</v>
      </c>
      <c r="B33" s="92" t="s">
        <v>200</v>
      </c>
      <c r="C33" s="93" t="s">
        <v>201</v>
      </c>
      <c r="D33" s="93" t="s">
        <v>164</v>
      </c>
      <c r="E33" s="94" t="s">
        <v>41</v>
      </c>
      <c r="F33" s="94">
        <v>250</v>
      </c>
      <c r="G33" s="95">
        <v>0.69</v>
      </c>
      <c r="H33" s="96">
        <f t="shared" si="0"/>
        <v>172.5</v>
      </c>
    </row>
    <row r="34" spans="1:8" x14ac:dyDescent="0.25">
      <c r="A34" s="87" t="s">
        <v>134</v>
      </c>
      <c r="B34" s="92" t="s">
        <v>202</v>
      </c>
      <c r="C34" s="93" t="s">
        <v>203</v>
      </c>
      <c r="D34" s="93" t="s">
        <v>164</v>
      </c>
      <c r="E34" s="94" t="s">
        <v>138</v>
      </c>
      <c r="F34" s="94">
        <v>4</v>
      </c>
      <c r="G34" s="95">
        <v>15.11</v>
      </c>
      <c r="H34" s="96">
        <f t="shared" si="0"/>
        <v>60.44</v>
      </c>
    </row>
    <row r="35" spans="1:8" x14ac:dyDescent="0.25">
      <c r="A35" s="87" t="s">
        <v>134</v>
      </c>
      <c r="B35" s="92" t="s">
        <v>204</v>
      </c>
      <c r="C35" s="93" t="s">
        <v>205</v>
      </c>
      <c r="D35" s="93" t="s">
        <v>164</v>
      </c>
      <c r="E35" s="94" t="s">
        <v>41</v>
      </c>
      <c r="F35" s="94">
        <v>10</v>
      </c>
      <c r="G35" s="95">
        <v>9.65</v>
      </c>
      <c r="H35" s="96">
        <f t="shared" si="0"/>
        <v>96.5</v>
      </c>
    </row>
    <row r="36" spans="1:8" x14ac:dyDescent="0.25">
      <c r="A36" s="87" t="s">
        <v>134</v>
      </c>
      <c r="B36" s="92" t="s">
        <v>206</v>
      </c>
      <c r="C36" s="93" t="s">
        <v>207</v>
      </c>
      <c r="D36" s="93" t="s">
        <v>164</v>
      </c>
      <c r="E36" s="94" t="s">
        <v>41</v>
      </c>
      <c r="F36" s="94">
        <v>10</v>
      </c>
      <c r="G36" s="95">
        <v>1.8</v>
      </c>
      <c r="H36" s="96">
        <f t="shared" si="0"/>
        <v>18</v>
      </c>
    </row>
    <row r="37" spans="1:8" x14ac:dyDescent="0.25">
      <c r="A37" s="87" t="s">
        <v>134</v>
      </c>
      <c r="B37" s="92" t="s">
        <v>208</v>
      </c>
      <c r="C37" s="93" t="s">
        <v>209</v>
      </c>
      <c r="D37" s="93" t="s">
        <v>164</v>
      </c>
      <c r="E37" s="94" t="s">
        <v>41</v>
      </c>
      <c r="F37" s="94">
        <v>10</v>
      </c>
      <c r="G37" s="95">
        <v>6.5</v>
      </c>
      <c r="H37" s="96">
        <f t="shared" si="0"/>
        <v>65</v>
      </c>
    </row>
    <row r="38" spans="1:8" x14ac:dyDescent="0.25">
      <c r="A38" s="87" t="s">
        <v>134</v>
      </c>
      <c r="B38" s="92" t="s">
        <v>210</v>
      </c>
      <c r="C38" s="93" t="s">
        <v>211</v>
      </c>
      <c r="D38" s="93" t="s">
        <v>164</v>
      </c>
      <c r="E38" s="94" t="s">
        <v>41</v>
      </c>
      <c r="F38" s="94">
        <v>20</v>
      </c>
      <c r="G38" s="95">
        <v>2.2200000000000002</v>
      </c>
      <c r="H38" s="96">
        <f t="shared" si="0"/>
        <v>44.400000000000006</v>
      </c>
    </row>
    <row r="39" spans="1:8" x14ac:dyDescent="0.25">
      <c r="A39" s="87" t="s">
        <v>134</v>
      </c>
      <c r="B39" s="92" t="s">
        <v>212</v>
      </c>
      <c r="C39" s="93" t="s">
        <v>213</v>
      </c>
      <c r="D39" s="93" t="s">
        <v>164</v>
      </c>
      <c r="E39" s="94" t="s">
        <v>41</v>
      </c>
      <c r="F39" s="94">
        <v>30</v>
      </c>
      <c r="G39" s="95">
        <v>15.5</v>
      </c>
      <c r="H39" s="96">
        <f t="shared" si="0"/>
        <v>465</v>
      </c>
    </row>
    <row r="40" spans="1:8" x14ac:dyDescent="0.25">
      <c r="A40" s="87" t="s">
        <v>134</v>
      </c>
      <c r="B40" s="92" t="s">
        <v>214</v>
      </c>
      <c r="C40" s="93" t="s">
        <v>215</v>
      </c>
      <c r="D40" s="93" t="s">
        <v>164</v>
      </c>
      <c r="E40" s="94" t="s">
        <v>104</v>
      </c>
      <c r="F40" s="94">
        <v>1</v>
      </c>
      <c r="G40" s="95">
        <v>12.5</v>
      </c>
      <c r="H40" s="96">
        <f t="shared" si="0"/>
        <v>12.5</v>
      </c>
    </row>
    <row r="41" spans="1:8" x14ac:dyDescent="0.25">
      <c r="A41" s="87" t="s">
        <v>134</v>
      </c>
      <c r="B41" s="92" t="s">
        <v>216</v>
      </c>
      <c r="C41" s="93" t="s">
        <v>217</v>
      </c>
      <c r="D41" s="93" t="s">
        <v>164</v>
      </c>
      <c r="E41" s="94" t="s">
        <v>41</v>
      </c>
      <c r="F41" s="94">
        <v>25</v>
      </c>
      <c r="G41" s="95">
        <v>6.85</v>
      </c>
      <c r="H41" s="96">
        <f t="shared" si="0"/>
        <v>171.25</v>
      </c>
    </row>
    <row r="42" spans="1:8" x14ac:dyDescent="0.25">
      <c r="A42" s="87" t="s">
        <v>134</v>
      </c>
      <c r="B42" s="92" t="s">
        <v>218</v>
      </c>
      <c r="C42" s="93" t="s">
        <v>219</v>
      </c>
      <c r="D42" s="93" t="s">
        <v>164</v>
      </c>
      <c r="E42" s="94" t="s">
        <v>138</v>
      </c>
      <c r="F42" s="94">
        <v>10</v>
      </c>
      <c r="G42" s="95">
        <v>9.4600000000000009</v>
      </c>
      <c r="H42" s="96">
        <f t="shared" si="0"/>
        <v>94.600000000000009</v>
      </c>
    </row>
    <row r="43" spans="1:8" x14ac:dyDescent="0.25">
      <c r="A43" s="87" t="s">
        <v>134</v>
      </c>
      <c r="B43" s="92" t="s">
        <v>220</v>
      </c>
      <c r="C43" s="93" t="s">
        <v>221</v>
      </c>
      <c r="D43" s="93" t="s">
        <v>164</v>
      </c>
      <c r="E43" s="94" t="s">
        <v>41</v>
      </c>
      <c r="F43" s="94">
        <v>30</v>
      </c>
      <c r="G43" s="95">
        <v>9.74</v>
      </c>
      <c r="H43" s="96">
        <f t="shared" si="0"/>
        <v>292.2</v>
      </c>
    </row>
    <row r="44" spans="1:8" x14ac:dyDescent="0.25">
      <c r="A44" s="87" t="s">
        <v>134</v>
      </c>
      <c r="B44" s="92" t="s">
        <v>222</v>
      </c>
      <c r="C44" s="93" t="s">
        <v>223</v>
      </c>
      <c r="D44" s="93" t="s">
        <v>164</v>
      </c>
      <c r="E44" s="94" t="s">
        <v>41</v>
      </c>
      <c r="F44" s="94">
        <v>50</v>
      </c>
      <c r="G44" s="95">
        <v>3.3</v>
      </c>
      <c r="H44" s="96">
        <f t="shared" si="0"/>
        <v>165</v>
      </c>
    </row>
    <row r="45" spans="1:8" x14ac:dyDescent="0.25">
      <c r="A45" s="87" t="s">
        <v>134</v>
      </c>
      <c r="B45" s="92" t="s">
        <v>224</v>
      </c>
      <c r="C45" s="93" t="s">
        <v>225</v>
      </c>
      <c r="D45" s="93" t="s">
        <v>164</v>
      </c>
      <c r="E45" s="94" t="s">
        <v>41</v>
      </c>
      <c r="F45" s="94">
        <v>5</v>
      </c>
      <c r="G45" s="95">
        <v>13.5</v>
      </c>
      <c r="H45" s="96">
        <f t="shared" si="0"/>
        <v>67.5</v>
      </c>
    </row>
    <row r="46" spans="1:8" x14ac:dyDescent="0.25">
      <c r="A46" s="87" t="s">
        <v>134</v>
      </c>
      <c r="B46" s="92" t="s">
        <v>226</v>
      </c>
      <c r="C46" s="93" t="s">
        <v>227</v>
      </c>
      <c r="D46" s="93" t="s">
        <v>164</v>
      </c>
      <c r="E46" s="94" t="s">
        <v>41</v>
      </c>
      <c r="F46" s="94">
        <v>8</v>
      </c>
      <c r="G46" s="95">
        <v>4.2</v>
      </c>
      <c r="H46" s="96">
        <f t="shared" si="0"/>
        <v>33.6</v>
      </c>
    </row>
    <row r="47" spans="1:8" x14ac:dyDescent="0.25">
      <c r="A47" s="87" t="s">
        <v>134</v>
      </c>
      <c r="B47" s="92" t="s">
        <v>228</v>
      </c>
      <c r="C47" s="93" t="s">
        <v>229</v>
      </c>
      <c r="D47" s="93" t="s">
        <v>164</v>
      </c>
      <c r="E47" s="94" t="s">
        <v>138</v>
      </c>
      <c r="F47" s="94">
        <v>8</v>
      </c>
      <c r="G47" s="95">
        <v>6.97</v>
      </c>
      <c r="H47" s="96">
        <f t="shared" si="0"/>
        <v>55.76</v>
      </c>
    </row>
    <row r="48" spans="1:8" x14ac:dyDescent="0.25">
      <c r="A48" s="87" t="s">
        <v>134</v>
      </c>
      <c r="B48" s="92" t="s">
        <v>230</v>
      </c>
      <c r="C48" s="93" t="s">
        <v>231</v>
      </c>
      <c r="D48" s="93" t="s">
        <v>164</v>
      </c>
      <c r="E48" s="94" t="s">
        <v>41</v>
      </c>
      <c r="F48" s="94">
        <v>36</v>
      </c>
      <c r="G48" s="95">
        <v>0.85</v>
      </c>
      <c r="H48" s="96">
        <f t="shared" si="0"/>
        <v>30.599999999999998</v>
      </c>
    </row>
    <row r="49" spans="1:8" x14ac:dyDescent="0.25">
      <c r="A49" s="87" t="s">
        <v>134</v>
      </c>
      <c r="B49" s="92" t="s">
        <v>232</v>
      </c>
      <c r="C49" s="93" t="s">
        <v>233</v>
      </c>
      <c r="D49" s="93" t="s">
        <v>164</v>
      </c>
      <c r="E49" s="94" t="s">
        <v>41</v>
      </c>
      <c r="F49" s="94">
        <v>2</v>
      </c>
      <c r="G49" s="95">
        <v>61.57</v>
      </c>
      <c r="H49" s="96">
        <f t="shared" si="0"/>
        <v>123.14</v>
      </c>
    </row>
    <row r="50" spans="1:8" x14ac:dyDescent="0.25">
      <c r="A50" s="87" t="s">
        <v>134</v>
      </c>
      <c r="B50" s="92" t="s">
        <v>234</v>
      </c>
      <c r="C50" s="93" t="s">
        <v>235</v>
      </c>
      <c r="D50" s="93" t="s">
        <v>164</v>
      </c>
      <c r="E50" s="94" t="s">
        <v>138</v>
      </c>
      <c r="F50" s="94">
        <v>25</v>
      </c>
      <c r="G50" s="95">
        <v>6.06</v>
      </c>
      <c r="H50" s="96">
        <f t="shared" si="0"/>
        <v>151.5</v>
      </c>
    </row>
    <row r="51" spans="1:8" x14ac:dyDescent="0.25">
      <c r="A51" s="87" t="s">
        <v>134</v>
      </c>
      <c r="B51" s="92" t="s">
        <v>238</v>
      </c>
      <c r="C51" s="93" t="s">
        <v>239</v>
      </c>
      <c r="D51" s="93" t="s">
        <v>164</v>
      </c>
      <c r="E51" s="94" t="s">
        <v>41</v>
      </c>
      <c r="F51" s="94">
        <v>10</v>
      </c>
      <c r="G51" s="95">
        <v>0.95</v>
      </c>
      <c r="H51" s="96">
        <f t="shared" si="0"/>
        <v>9.5</v>
      </c>
    </row>
    <row r="52" spans="1:8" x14ac:dyDescent="0.25">
      <c r="A52" s="87" t="s">
        <v>134</v>
      </c>
      <c r="B52" s="92" t="s">
        <v>240</v>
      </c>
      <c r="C52" s="93" t="s">
        <v>241</v>
      </c>
      <c r="D52" s="93" t="s">
        <v>164</v>
      </c>
      <c r="E52" s="94" t="s">
        <v>41</v>
      </c>
      <c r="F52" s="94">
        <v>8</v>
      </c>
      <c r="G52" s="95">
        <v>18.399999999999999</v>
      </c>
      <c r="H52" s="96">
        <f t="shared" si="0"/>
        <v>147.19999999999999</v>
      </c>
    </row>
    <row r="53" spans="1:8" x14ac:dyDescent="0.25">
      <c r="A53" s="87" t="s">
        <v>134</v>
      </c>
      <c r="B53" s="92" t="s">
        <v>242</v>
      </c>
      <c r="C53" s="93" t="s">
        <v>243</v>
      </c>
      <c r="D53" s="93" t="s">
        <v>164</v>
      </c>
      <c r="E53" s="94" t="s">
        <v>138</v>
      </c>
      <c r="F53" s="94">
        <v>5</v>
      </c>
      <c r="G53" s="95">
        <v>3.5</v>
      </c>
      <c r="H53" s="96">
        <f t="shared" si="0"/>
        <v>17.5</v>
      </c>
    </row>
    <row r="54" spans="1:8" x14ac:dyDescent="0.25">
      <c r="A54" s="87" t="s">
        <v>134</v>
      </c>
      <c r="B54" s="92" t="s">
        <v>244</v>
      </c>
      <c r="C54" s="93" t="s">
        <v>245</v>
      </c>
      <c r="D54" s="93" t="s">
        <v>164</v>
      </c>
      <c r="E54" s="94" t="s">
        <v>41</v>
      </c>
      <c r="F54" s="94">
        <v>25</v>
      </c>
      <c r="G54" s="95">
        <v>1.7</v>
      </c>
      <c r="H54" s="96">
        <f t="shared" si="0"/>
        <v>42.5</v>
      </c>
    </row>
    <row r="55" spans="1:8" x14ac:dyDescent="0.25">
      <c r="A55" s="87" t="s">
        <v>134</v>
      </c>
      <c r="B55" s="92" t="s">
        <v>246</v>
      </c>
      <c r="C55" s="93" t="s">
        <v>247</v>
      </c>
      <c r="D55" s="93" t="s">
        <v>164</v>
      </c>
      <c r="E55" s="94" t="s">
        <v>41</v>
      </c>
      <c r="F55" s="94">
        <v>10</v>
      </c>
      <c r="G55" s="95">
        <v>6.8</v>
      </c>
      <c r="H55" s="96">
        <f t="shared" si="0"/>
        <v>68</v>
      </c>
    </row>
    <row r="56" spans="1:8" x14ac:dyDescent="0.25">
      <c r="A56" s="87" t="s">
        <v>134</v>
      </c>
      <c r="B56" s="92" t="s">
        <v>248</v>
      </c>
      <c r="C56" s="93" t="s">
        <v>249</v>
      </c>
      <c r="D56" s="93" t="s">
        <v>164</v>
      </c>
      <c r="E56" s="94" t="s">
        <v>41</v>
      </c>
      <c r="F56" s="94">
        <v>20</v>
      </c>
      <c r="G56" s="95">
        <v>2.61</v>
      </c>
      <c r="H56" s="96">
        <f t="shared" si="0"/>
        <v>52.199999999999996</v>
      </c>
    </row>
    <row r="57" spans="1:8" x14ac:dyDescent="0.25">
      <c r="A57" s="87" t="s">
        <v>134</v>
      </c>
      <c r="B57" s="92" t="s">
        <v>250</v>
      </c>
      <c r="C57" s="93" t="s">
        <v>251</v>
      </c>
      <c r="D57" s="93" t="s">
        <v>164</v>
      </c>
      <c r="E57" s="94" t="s">
        <v>41</v>
      </c>
      <c r="F57" s="94">
        <v>30</v>
      </c>
      <c r="G57" s="95">
        <v>9.15</v>
      </c>
      <c r="H57" s="96">
        <f t="shared" si="0"/>
        <v>274.5</v>
      </c>
    </row>
    <row r="58" spans="1:8" x14ac:dyDescent="0.25">
      <c r="A58" s="87" t="s">
        <v>134</v>
      </c>
      <c r="B58" s="92" t="s">
        <v>252</v>
      </c>
      <c r="C58" s="93" t="s">
        <v>253</v>
      </c>
      <c r="D58" s="93" t="s">
        <v>164</v>
      </c>
      <c r="E58" s="94" t="s">
        <v>41</v>
      </c>
      <c r="F58" s="94">
        <v>100</v>
      </c>
      <c r="G58" s="95">
        <v>11.5</v>
      </c>
      <c r="H58" s="96">
        <f t="shared" si="0"/>
        <v>1150</v>
      </c>
    </row>
    <row r="59" spans="1:8" x14ac:dyDescent="0.25">
      <c r="A59" s="87" t="s">
        <v>134</v>
      </c>
      <c r="B59" s="92" t="s">
        <v>254</v>
      </c>
      <c r="C59" s="93" t="s">
        <v>255</v>
      </c>
      <c r="D59" s="93" t="s">
        <v>164</v>
      </c>
      <c r="E59" s="94" t="s">
        <v>41</v>
      </c>
      <c r="F59" s="94">
        <v>30</v>
      </c>
      <c r="G59" s="95">
        <v>3.8</v>
      </c>
      <c r="H59" s="96">
        <f t="shared" si="0"/>
        <v>114</v>
      </c>
    </row>
    <row r="60" spans="1:8" x14ac:dyDescent="0.25">
      <c r="A60" s="87" t="s">
        <v>134</v>
      </c>
      <c r="B60" s="92" t="s">
        <v>256</v>
      </c>
      <c r="C60" s="93" t="s">
        <v>257</v>
      </c>
      <c r="D60" s="93" t="s">
        <v>164</v>
      </c>
      <c r="E60" s="94" t="s">
        <v>104</v>
      </c>
      <c r="F60" s="94">
        <v>60</v>
      </c>
      <c r="G60" s="95">
        <v>1.89</v>
      </c>
      <c r="H60" s="96">
        <f t="shared" si="0"/>
        <v>113.39999999999999</v>
      </c>
    </row>
    <row r="61" spans="1:8" x14ac:dyDescent="0.25">
      <c r="A61" s="87" t="s">
        <v>134</v>
      </c>
      <c r="B61" s="92" t="s">
        <v>258</v>
      </c>
      <c r="C61" s="93" t="s">
        <v>259</v>
      </c>
      <c r="D61" s="93" t="s">
        <v>164</v>
      </c>
      <c r="E61" s="94" t="s">
        <v>107</v>
      </c>
      <c r="F61" s="94">
        <v>3</v>
      </c>
      <c r="G61" s="95">
        <v>6.9</v>
      </c>
      <c r="H61" s="96">
        <f t="shared" si="0"/>
        <v>20.700000000000003</v>
      </c>
    </row>
    <row r="62" spans="1:8" x14ac:dyDescent="0.25">
      <c r="A62" s="87" t="s">
        <v>134</v>
      </c>
      <c r="B62" s="92" t="s">
        <v>262</v>
      </c>
      <c r="C62" s="93" t="s">
        <v>263</v>
      </c>
      <c r="D62" s="93" t="s">
        <v>164</v>
      </c>
      <c r="E62" s="94" t="s">
        <v>138</v>
      </c>
      <c r="F62" s="94">
        <v>15</v>
      </c>
      <c r="G62" s="95">
        <v>1.65</v>
      </c>
      <c r="H62" s="96">
        <f t="shared" si="0"/>
        <v>24.75</v>
      </c>
    </row>
    <row r="63" spans="1:8" x14ac:dyDescent="0.25">
      <c r="A63" s="87" t="s">
        <v>134</v>
      </c>
      <c r="B63" s="92" t="s">
        <v>264</v>
      </c>
      <c r="C63" s="93" t="s">
        <v>265</v>
      </c>
      <c r="D63" s="93" t="s">
        <v>164</v>
      </c>
      <c r="E63" s="94" t="s">
        <v>104</v>
      </c>
      <c r="F63" s="94">
        <v>10</v>
      </c>
      <c r="G63" s="95">
        <v>80</v>
      </c>
      <c r="H63" s="96">
        <f t="shared" si="0"/>
        <v>800</v>
      </c>
    </row>
    <row r="64" spans="1:8" x14ac:dyDescent="0.25">
      <c r="A64" s="87" t="s">
        <v>134</v>
      </c>
      <c r="B64" s="92" t="s">
        <v>266</v>
      </c>
      <c r="C64" s="93" t="s">
        <v>267</v>
      </c>
      <c r="D64" s="93" t="s">
        <v>164</v>
      </c>
      <c r="E64" s="94" t="s">
        <v>41</v>
      </c>
      <c r="F64" s="94">
        <v>70</v>
      </c>
      <c r="G64" s="95">
        <v>0.62</v>
      </c>
      <c r="H64" s="96">
        <f t="shared" si="0"/>
        <v>43.4</v>
      </c>
    </row>
    <row r="65" spans="1:8" x14ac:dyDescent="0.25">
      <c r="A65" s="87" t="s">
        <v>134</v>
      </c>
      <c r="B65" s="92" t="s">
        <v>268</v>
      </c>
      <c r="C65" s="93" t="s">
        <v>269</v>
      </c>
      <c r="D65" s="93" t="s">
        <v>164</v>
      </c>
      <c r="E65" s="94" t="s">
        <v>104</v>
      </c>
      <c r="F65" s="94">
        <v>1</v>
      </c>
      <c r="G65" s="95">
        <v>24</v>
      </c>
      <c r="H65" s="96">
        <f t="shared" si="0"/>
        <v>24</v>
      </c>
    </row>
    <row r="66" spans="1:8" x14ac:dyDescent="0.25">
      <c r="A66" s="87" t="s">
        <v>134</v>
      </c>
      <c r="B66" s="92" t="s">
        <v>270</v>
      </c>
      <c r="C66" s="93" t="s">
        <v>271</v>
      </c>
      <c r="D66" s="93" t="s">
        <v>164</v>
      </c>
      <c r="E66" s="94" t="s">
        <v>104</v>
      </c>
      <c r="F66" s="94">
        <v>20</v>
      </c>
      <c r="G66" s="95">
        <v>1.89</v>
      </c>
      <c r="H66" s="96">
        <f t="shared" ref="H66:H129" si="1">F66*G66</f>
        <v>37.799999999999997</v>
      </c>
    </row>
    <row r="67" spans="1:8" x14ac:dyDescent="0.25">
      <c r="A67" s="87" t="s">
        <v>134</v>
      </c>
      <c r="B67" s="92" t="s">
        <v>272</v>
      </c>
      <c r="C67" s="93" t="s">
        <v>273</v>
      </c>
      <c r="D67" s="93" t="s">
        <v>164</v>
      </c>
      <c r="E67" s="94" t="s">
        <v>41</v>
      </c>
      <c r="F67" s="94">
        <v>5</v>
      </c>
      <c r="G67" s="95">
        <v>13</v>
      </c>
      <c r="H67" s="96">
        <f t="shared" si="1"/>
        <v>65</v>
      </c>
    </row>
    <row r="68" spans="1:8" x14ac:dyDescent="0.25">
      <c r="A68" s="87" t="s">
        <v>134</v>
      </c>
      <c r="B68" s="92" t="s">
        <v>274</v>
      </c>
      <c r="C68" s="93" t="s">
        <v>275</v>
      </c>
      <c r="D68" s="93" t="s">
        <v>164</v>
      </c>
      <c r="E68" s="94" t="s">
        <v>104</v>
      </c>
      <c r="F68" s="94">
        <v>2</v>
      </c>
      <c r="G68" s="95">
        <v>40</v>
      </c>
      <c r="H68" s="96">
        <f t="shared" si="1"/>
        <v>80</v>
      </c>
    </row>
    <row r="69" spans="1:8" x14ac:dyDescent="0.25">
      <c r="A69" s="87" t="s">
        <v>134</v>
      </c>
      <c r="B69" s="92" t="s">
        <v>276</v>
      </c>
      <c r="C69" s="93" t="s">
        <v>277</v>
      </c>
      <c r="D69" s="93" t="s">
        <v>164</v>
      </c>
      <c r="E69" s="94" t="s">
        <v>138</v>
      </c>
      <c r="F69" s="94">
        <v>3</v>
      </c>
      <c r="G69" s="95">
        <v>43.9</v>
      </c>
      <c r="H69" s="96">
        <f t="shared" si="1"/>
        <v>131.69999999999999</v>
      </c>
    </row>
    <row r="70" spans="1:8" x14ac:dyDescent="0.25">
      <c r="A70" s="87" t="s">
        <v>134</v>
      </c>
      <c r="B70" s="92" t="s">
        <v>278</v>
      </c>
      <c r="C70" s="93" t="s">
        <v>279</v>
      </c>
      <c r="D70" s="93" t="s">
        <v>164</v>
      </c>
      <c r="E70" s="94" t="s">
        <v>138</v>
      </c>
      <c r="F70" s="94">
        <v>40</v>
      </c>
      <c r="G70" s="95">
        <v>9.5</v>
      </c>
      <c r="H70" s="96">
        <f t="shared" si="1"/>
        <v>380</v>
      </c>
    </row>
    <row r="71" spans="1:8" x14ac:dyDescent="0.25">
      <c r="A71" s="87" t="s">
        <v>134</v>
      </c>
      <c r="B71" s="92" t="s">
        <v>280</v>
      </c>
      <c r="C71" s="93" t="s">
        <v>281</v>
      </c>
      <c r="D71" s="93" t="s">
        <v>164</v>
      </c>
      <c r="E71" s="94" t="s">
        <v>138</v>
      </c>
      <c r="F71" s="94">
        <v>2</v>
      </c>
      <c r="G71" s="95">
        <v>5</v>
      </c>
      <c r="H71" s="96">
        <f t="shared" si="1"/>
        <v>10</v>
      </c>
    </row>
    <row r="72" spans="1:8" x14ac:dyDescent="0.25">
      <c r="A72" s="87" t="s">
        <v>134</v>
      </c>
      <c r="B72" s="92" t="s">
        <v>282</v>
      </c>
      <c r="C72" s="93" t="s">
        <v>283</v>
      </c>
      <c r="D72" s="93" t="s">
        <v>164</v>
      </c>
      <c r="E72" s="94" t="s">
        <v>138</v>
      </c>
      <c r="F72" s="94">
        <v>58</v>
      </c>
      <c r="G72" s="95">
        <v>6.06</v>
      </c>
      <c r="H72" s="96">
        <f t="shared" si="1"/>
        <v>351.47999999999996</v>
      </c>
    </row>
    <row r="73" spans="1:8" x14ac:dyDescent="0.25">
      <c r="A73" s="87" t="s">
        <v>134</v>
      </c>
      <c r="B73" s="92" t="s">
        <v>284</v>
      </c>
      <c r="C73" s="93" t="s">
        <v>285</v>
      </c>
      <c r="D73" s="93" t="s">
        <v>164</v>
      </c>
      <c r="E73" s="94" t="s">
        <v>104</v>
      </c>
      <c r="F73" s="94">
        <v>2</v>
      </c>
      <c r="G73" s="95">
        <v>13</v>
      </c>
      <c r="H73" s="96">
        <f t="shared" si="1"/>
        <v>26</v>
      </c>
    </row>
    <row r="74" spans="1:8" x14ac:dyDescent="0.25">
      <c r="A74" s="87" t="s">
        <v>134</v>
      </c>
      <c r="B74" s="92" t="s">
        <v>286</v>
      </c>
      <c r="C74" s="93" t="s">
        <v>287</v>
      </c>
      <c r="D74" s="93" t="s">
        <v>164</v>
      </c>
      <c r="E74" s="94" t="s">
        <v>41</v>
      </c>
      <c r="F74" s="94">
        <v>300</v>
      </c>
      <c r="G74" s="95">
        <v>0.18</v>
      </c>
      <c r="H74" s="96">
        <f t="shared" si="1"/>
        <v>54</v>
      </c>
    </row>
    <row r="75" spans="1:8" x14ac:dyDescent="0.25">
      <c r="A75" s="87" t="s">
        <v>134</v>
      </c>
      <c r="B75" s="92" t="s">
        <v>288</v>
      </c>
      <c r="C75" s="93" t="s">
        <v>289</v>
      </c>
      <c r="D75" s="93" t="s">
        <v>164</v>
      </c>
      <c r="E75" s="94" t="s">
        <v>104</v>
      </c>
      <c r="F75" s="94">
        <v>3</v>
      </c>
      <c r="G75" s="95">
        <v>78</v>
      </c>
      <c r="H75" s="96">
        <f t="shared" si="1"/>
        <v>234</v>
      </c>
    </row>
    <row r="76" spans="1:8" x14ac:dyDescent="0.25">
      <c r="A76" s="87" t="s">
        <v>134</v>
      </c>
      <c r="B76" s="92" t="s">
        <v>290</v>
      </c>
      <c r="C76" s="93" t="s">
        <v>291</v>
      </c>
      <c r="D76" s="93" t="s">
        <v>164</v>
      </c>
      <c r="E76" s="94" t="s">
        <v>104</v>
      </c>
      <c r="F76" s="94">
        <v>1000</v>
      </c>
      <c r="G76" s="95">
        <v>1.84</v>
      </c>
      <c r="H76" s="96">
        <f t="shared" si="1"/>
        <v>1840</v>
      </c>
    </row>
    <row r="77" spans="1:8" x14ac:dyDescent="0.25">
      <c r="A77" s="87" t="s">
        <v>134</v>
      </c>
      <c r="B77" s="92" t="s">
        <v>292</v>
      </c>
      <c r="C77" s="93" t="s">
        <v>293</v>
      </c>
      <c r="D77" s="93" t="s">
        <v>164</v>
      </c>
      <c r="E77" s="94" t="s">
        <v>41</v>
      </c>
      <c r="F77" s="94">
        <v>1000</v>
      </c>
      <c r="G77" s="95">
        <v>0.23</v>
      </c>
      <c r="H77" s="96">
        <f t="shared" si="1"/>
        <v>230</v>
      </c>
    </row>
    <row r="78" spans="1:8" x14ac:dyDescent="0.25">
      <c r="A78" s="87" t="s">
        <v>134</v>
      </c>
      <c r="B78" s="92" t="s">
        <v>294</v>
      </c>
      <c r="C78" s="93" t="s">
        <v>295</v>
      </c>
      <c r="D78" s="93" t="s">
        <v>296</v>
      </c>
      <c r="E78" s="94" t="s">
        <v>41</v>
      </c>
      <c r="F78" s="94">
        <v>192</v>
      </c>
      <c r="G78" s="95">
        <v>2.34</v>
      </c>
      <c r="H78" s="96">
        <f t="shared" si="1"/>
        <v>449.28</v>
      </c>
    </row>
    <row r="79" spans="1:8" x14ac:dyDescent="0.25">
      <c r="A79" s="87" t="s">
        <v>134</v>
      </c>
      <c r="B79" s="92" t="s">
        <v>297</v>
      </c>
      <c r="C79" s="93" t="s">
        <v>298</v>
      </c>
      <c r="D79" s="93" t="s">
        <v>296</v>
      </c>
      <c r="E79" s="94" t="s">
        <v>41</v>
      </c>
      <c r="F79" s="94">
        <v>1500</v>
      </c>
      <c r="G79" s="95">
        <v>0.56000000000000005</v>
      </c>
      <c r="H79" s="96">
        <f t="shared" si="1"/>
        <v>840.00000000000011</v>
      </c>
    </row>
    <row r="80" spans="1:8" x14ac:dyDescent="0.25">
      <c r="A80" s="87" t="s">
        <v>134</v>
      </c>
      <c r="B80" s="92" t="s">
        <v>299</v>
      </c>
      <c r="C80" s="93" t="s">
        <v>300</v>
      </c>
      <c r="D80" s="93" t="s">
        <v>296</v>
      </c>
      <c r="E80" s="94" t="s">
        <v>41</v>
      </c>
      <c r="F80" s="94">
        <v>156</v>
      </c>
      <c r="G80" s="95">
        <v>2.5099999999999998</v>
      </c>
      <c r="H80" s="96">
        <f t="shared" si="1"/>
        <v>391.55999999999995</v>
      </c>
    </row>
    <row r="81" spans="1:8" x14ac:dyDescent="0.25">
      <c r="A81" s="87" t="s">
        <v>134</v>
      </c>
      <c r="B81" s="92" t="s">
        <v>301</v>
      </c>
      <c r="C81" s="93" t="s">
        <v>302</v>
      </c>
      <c r="D81" s="93" t="s">
        <v>296</v>
      </c>
      <c r="E81" s="94" t="s">
        <v>41</v>
      </c>
      <c r="F81" s="94">
        <v>330</v>
      </c>
      <c r="G81" s="95">
        <v>5.83</v>
      </c>
      <c r="H81" s="96">
        <f t="shared" si="1"/>
        <v>1923.9</v>
      </c>
    </row>
    <row r="82" spans="1:8" x14ac:dyDescent="0.25">
      <c r="A82" s="87" t="s">
        <v>134</v>
      </c>
      <c r="B82" s="92" t="s">
        <v>303</v>
      </c>
      <c r="C82" s="93" t="s">
        <v>304</v>
      </c>
      <c r="D82" s="93" t="s">
        <v>296</v>
      </c>
      <c r="E82" s="94" t="s">
        <v>138</v>
      </c>
      <c r="F82" s="94">
        <v>50</v>
      </c>
      <c r="G82" s="95">
        <v>12</v>
      </c>
      <c r="H82" s="96">
        <f t="shared" si="1"/>
        <v>600</v>
      </c>
    </row>
    <row r="83" spans="1:8" x14ac:dyDescent="0.25">
      <c r="A83" s="87" t="s">
        <v>134</v>
      </c>
      <c r="B83" s="92" t="s">
        <v>305</v>
      </c>
      <c r="C83" s="93" t="s">
        <v>306</v>
      </c>
      <c r="D83" s="93" t="s">
        <v>296</v>
      </c>
      <c r="E83" s="94" t="s">
        <v>41</v>
      </c>
      <c r="F83" s="94">
        <v>140</v>
      </c>
      <c r="G83" s="95">
        <v>5.68</v>
      </c>
      <c r="H83" s="96">
        <f t="shared" si="1"/>
        <v>795.19999999999993</v>
      </c>
    </row>
    <row r="84" spans="1:8" x14ac:dyDescent="0.25">
      <c r="A84" s="87" t="s">
        <v>134</v>
      </c>
      <c r="B84" s="92" t="s">
        <v>307</v>
      </c>
      <c r="C84" s="93" t="s">
        <v>308</v>
      </c>
      <c r="D84" s="93" t="s">
        <v>296</v>
      </c>
      <c r="E84" s="94" t="s">
        <v>41</v>
      </c>
      <c r="F84" s="94">
        <v>10</v>
      </c>
      <c r="G84" s="95">
        <v>5.83</v>
      </c>
      <c r="H84" s="96">
        <f t="shared" si="1"/>
        <v>58.3</v>
      </c>
    </row>
    <row r="85" spans="1:8" ht="15" customHeight="1" x14ac:dyDescent="0.25">
      <c r="A85" s="87" t="s">
        <v>134</v>
      </c>
      <c r="B85" s="92" t="s">
        <v>309</v>
      </c>
      <c r="C85" s="93" t="s">
        <v>310</v>
      </c>
      <c r="D85" s="93" t="s">
        <v>296</v>
      </c>
      <c r="E85" s="94" t="s">
        <v>41</v>
      </c>
      <c r="F85" s="94">
        <v>80</v>
      </c>
      <c r="G85" s="95">
        <v>6.54</v>
      </c>
      <c r="H85" s="96">
        <f t="shared" si="1"/>
        <v>523.20000000000005</v>
      </c>
    </row>
    <row r="86" spans="1:8" x14ac:dyDescent="0.25">
      <c r="A86" s="87" t="s">
        <v>134</v>
      </c>
      <c r="B86" s="92" t="s">
        <v>311</v>
      </c>
      <c r="C86" s="93" t="s">
        <v>312</v>
      </c>
      <c r="D86" s="93" t="s">
        <v>296</v>
      </c>
      <c r="E86" s="94" t="s">
        <v>41</v>
      </c>
      <c r="F86" s="94">
        <v>55</v>
      </c>
      <c r="G86" s="95">
        <v>8.74</v>
      </c>
      <c r="H86" s="96">
        <f t="shared" si="1"/>
        <v>480.7</v>
      </c>
    </row>
    <row r="87" spans="1:8" x14ac:dyDescent="0.25">
      <c r="A87" s="87" t="s">
        <v>134</v>
      </c>
      <c r="B87" s="92" t="s">
        <v>313</v>
      </c>
      <c r="C87" s="93" t="s">
        <v>314</v>
      </c>
      <c r="D87" s="93" t="s">
        <v>296</v>
      </c>
      <c r="E87" s="94" t="s">
        <v>138</v>
      </c>
      <c r="F87" s="94">
        <v>32</v>
      </c>
      <c r="G87" s="95">
        <v>41.97</v>
      </c>
      <c r="H87" s="96">
        <f t="shared" si="1"/>
        <v>1343.04</v>
      </c>
    </row>
    <row r="88" spans="1:8" x14ac:dyDescent="0.25">
      <c r="A88" s="87" t="s">
        <v>134</v>
      </c>
      <c r="B88" s="92" t="s">
        <v>315</v>
      </c>
      <c r="C88" s="93" t="s">
        <v>316</v>
      </c>
      <c r="D88" s="93" t="s">
        <v>296</v>
      </c>
      <c r="E88" s="94" t="s">
        <v>138</v>
      </c>
      <c r="F88" s="94">
        <v>66</v>
      </c>
      <c r="G88" s="95">
        <v>68.2</v>
      </c>
      <c r="H88" s="96">
        <f t="shared" si="1"/>
        <v>4501.2</v>
      </c>
    </row>
    <row r="89" spans="1:8" x14ac:dyDescent="0.25">
      <c r="A89" s="87" t="s">
        <v>134</v>
      </c>
      <c r="B89" s="92" t="s">
        <v>317</v>
      </c>
      <c r="C89" s="93" t="s">
        <v>318</v>
      </c>
      <c r="D89" s="93" t="s">
        <v>296</v>
      </c>
      <c r="E89" s="94" t="s">
        <v>41</v>
      </c>
      <c r="F89" s="94">
        <v>32</v>
      </c>
      <c r="G89" s="95">
        <v>4.9000000000000004</v>
      </c>
      <c r="H89" s="96">
        <f t="shared" si="1"/>
        <v>156.80000000000001</v>
      </c>
    </row>
    <row r="90" spans="1:8" x14ac:dyDescent="0.25">
      <c r="A90" s="87" t="s">
        <v>134</v>
      </c>
      <c r="B90" s="92" t="s">
        <v>319</v>
      </c>
      <c r="C90" s="93" t="s">
        <v>320</v>
      </c>
      <c r="D90" s="93" t="s">
        <v>296</v>
      </c>
      <c r="E90" s="94" t="s">
        <v>41</v>
      </c>
      <c r="F90" s="94">
        <v>164</v>
      </c>
      <c r="G90" s="95">
        <v>12.3</v>
      </c>
      <c r="H90" s="96">
        <f t="shared" si="1"/>
        <v>2017.2</v>
      </c>
    </row>
    <row r="91" spans="1:8" x14ac:dyDescent="0.25">
      <c r="A91" s="87" t="s">
        <v>134</v>
      </c>
      <c r="B91" s="92" t="s">
        <v>321</v>
      </c>
      <c r="C91" s="93" t="s">
        <v>322</v>
      </c>
      <c r="D91" s="93" t="s">
        <v>296</v>
      </c>
      <c r="E91" s="94" t="s">
        <v>41</v>
      </c>
      <c r="F91" s="94">
        <v>15</v>
      </c>
      <c r="G91" s="95">
        <v>6.72</v>
      </c>
      <c r="H91" s="96">
        <f t="shared" si="1"/>
        <v>100.8</v>
      </c>
    </row>
    <row r="92" spans="1:8" x14ac:dyDescent="0.25">
      <c r="A92" s="87" t="s">
        <v>134</v>
      </c>
      <c r="B92" s="92" t="s">
        <v>323</v>
      </c>
      <c r="C92" s="93" t="s">
        <v>324</v>
      </c>
      <c r="D92" s="93" t="s">
        <v>296</v>
      </c>
      <c r="E92" s="94" t="s">
        <v>41</v>
      </c>
      <c r="F92" s="94">
        <v>30</v>
      </c>
      <c r="G92" s="95">
        <v>4.17</v>
      </c>
      <c r="H92" s="96">
        <f t="shared" si="1"/>
        <v>125.1</v>
      </c>
    </row>
    <row r="93" spans="1:8" x14ac:dyDescent="0.25">
      <c r="A93" s="87" t="s">
        <v>134</v>
      </c>
      <c r="B93" s="92" t="s">
        <v>325</v>
      </c>
      <c r="C93" s="93" t="s">
        <v>326</v>
      </c>
      <c r="D93" s="93" t="s">
        <v>296</v>
      </c>
      <c r="E93" s="94" t="s">
        <v>41</v>
      </c>
      <c r="F93" s="94">
        <v>100</v>
      </c>
      <c r="G93" s="95">
        <v>1.88</v>
      </c>
      <c r="H93" s="96">
        <f t="shared" si="1"/>
        <v>188</v>
      </c>
    </row>
    <row r="94" spans="1:8" x14ac:dyDescent="0.25">
      <c r="A94" s="87" t="s">
        <v>134</v>
      </c>
      <c r="B94" s="92" t="s">
        <v>327</v>
      </c>
      <c r="C94" s="93" t="s">
        <v>328</v>
      </c>
      <c r="D94" s="93" t="s">
        <v>296</v>
      </c>
      <c r="E94" s="94" t="s">
        <v>41</v>
      </c>
      <c r="F94" s="94">
        <v>10</v>
      </c>
      <c r="G94" s="95">
        <v>5.19</v>
      </c>
      <c r="H94" s="96">
        <f t="shared" si="1"/>
        <v>51.900000000000006</v>
      </c>
    </row>
    <row r="95" spans="1:8" x14ac:dyDescent="0.25">
      <c r="A95" s="87" t="s">
        <v>134</v>
      </c>
      <c r="B95" s="92" t="s">
        <v>329</v>
      </c>
      <c r="C95" s="93" t="s">
        <v>330</v>
      </c>
      <c r="D95" s="93" t="s">
        <v>296</v>
      </c>
      <c r="E95" s="94" t="s">
        <v>104</v>
      </c>
      <c r="F95" s="94">
        <v>25</v>
      </c>
      <c r="G95" s="95">
        <v>1.39</v>
      </c>
      <c r="H95" s="96">
        <f t="shared" si="1"/>
        <v>34.75</v>
      </c>
    </row>
    <row r="96" spans="1:8" x14ac:dyDescent="0.25">
      <c r="A96" s="87" t="s">
        <v>134</v>
      </c>
      <c r="B96" s="92" t="s">
        <v>331</v>
      </c>
      <c r="C96" s="93" t="s">
        <v>332</v>
      </c>
      <c r="D96" s="93" t="s">
        <v>296</v>
      </c>
      <c r="E96" s="94" t="s">
        <v>41</v>
      </c>
      <c r="F96" s="94">
        <v>20</v>
      </c>
      <c r="G96" s="95">
        <v>18.579999999999998</v>
      </c>
      <c r="H96" s="96">
        <f t="shared" si="1"/>
        <v>371.59999999999997</v>
      </c>
    </row>
    <row r="97" spans="1:8" x14ac:dyDescent="0.25">
      <c r="A97" s="87" t="s">
        <v>134</v>
      </c>
      <c r="B97" s="92" t="s">
        <v>333</v>
      </c>
      <c r="C97" s="93" t="s">
        <v>334</v>
      </c>
      <c r="D97" s="93" t="s">
        <v>296</v>
      </c>
      <c r="E97" s="94" t="s">
        <v>41</v>
      </c>
      <c r="F97" s="94">
        <v>120</v>
      </c>
      <c r="G97" s="95">
        <v>4</v>
      </c>
      <c r="H97" s="96">
        <f t="shared" si="1"/>
        <v>480</v>
      </c>
    </row>
    <row r="98" spans="1:8" x14ac:dyDescent="0.25">
      <c r="A98" s="87" t="s">
        <v>134</v>
      </c>
      <c r="B98" s="92" t="s">
        <v>335</v>
      </c>
      <c r="C98" s="93" t="s">
        <v>336</v>
      </c>
      <c r="D98" s="93" t="s">
        <v>296</v>
      </c>
      <c r="E98" s="94" t="s">
        <v>41</v>
      </c>
      <c r="F98" s="94">
        <v>40</v>
      </c>
      <c r="G98" s="95">
        <v>11.76</v>
      </c>
      <c r="H98" s="96">
        <f t="shared" si="1"/>
        <v>470.4</v>
      </c>
    </row>
    <row r="99" spans="1:8" x14ac:dyDescent="0.25">
      <c r="A99" s="87" t="s">
        <v>134</v>
      </c>
      <c r="B99" s="92" t="s">
        <v>337</v>
      </c>
      <c r="C99" s="93" t="s">
        <v>338</v>
      </c>
      <c r="D99" s="93" t="s">
        <v>296</v>
      </c>
      <c r="E99" s="94" t="s">
        <v>41</v>
      </c>
      <c r="F99" s="94">
        <v>10</v>
      </c>
      <c r="G99" s="95">
        <v>34.130000000000003</v>
      </c>
      <c r="H99" s="96">
        <f t="shared" si="1"/>
        <v>341.3</v>
      </c>
    </row>
    <row r="100" spans="1:8" x14ac:dyDescent="0.25">
      <c r="A100" s="87" t="s">
        <v>134</v>
      </c>
      <c r="B100" s="92" t="s">
        <v>339</v>
      </c>
      <c r="C100" s="93" t="s">
        <v>340</v>
      </c>
      <c r="D100" s="93" t="s">
        <v>296</v>
      </c>
      <c r="E100" s="94" t="s">
        <v>138</v>
      </c>
      <c r="F100" s="94">
        <v>15</v>
      </c>
      <c r="G100" s="95">
        <v>7.63</v>
      </c>
      <c r="H100" s="96">
        <f t="shared" si="1"/>
        <v>114.45</v>
      </c>
    </row>
    <row r="101" spans="1:8" x14ac:dyDescent="0.25">
      <c r="A101" s="87" t="s">
        <v>134</v>
      </c>
      <c r="B101" s="92" t="s">
        <v>341</v>
      </c>
      <c r="C101" s="93" t="s">
        <v>342</v>
      </c>
      <c r="D101" s="93" t="s">
        <v>296</v>
      </c>
      <c r="E101" s="94" t="s">
        <v>41</v>
      </c>
      <c r="F101" s="94">
        <v>75</v>
      </c>
      <c r="G101" s="95">
        <v>16</v>
      </c>
      <c r="H101" s="96">
        <f t="shared" si="1"/>
        <v>1200</v>
      </c>
    </row>
    <row r="102" spans="1:8" x14ac:dyDescent="0.25">
      <c r="A102" s="87" t="s">
        <v>134</v>
      </c>
      <c r="B102" s="92" t="s">
        <v>343</v>
      </c>
      <c r="C102" s="93" t="s">
        <v>344</v>
      </c>
      <c r="D102" s="93" t="s">
        <v>296</v>
      </c>
      <c r="E102" s="94" t="s">
        <v>41</v>
      </c>
      <c r="F102" s="94">
        <v>100</v>
      </c>
      <c r="G102" s="95">
        <v>12.68</v>
      </c>
      <c r="H102" s="96">
        <f t="shared" si="1"/>
        <v>1268</v>
      </c>
    </row>
    <row r="103" spans="1:8" x14ac:dyDescent="0.25">
      <c r="A103" s="87" t="s">
        <v>134</v>
      </c>
      <c r="B103" s="92" t="s">
        <v>345</v>
      </c>
      <c r="C103" s="93" t="s">
        <v>346</v>
      </c>
      <c r="D103" s="93" t="s">
        <v>296</v>
      </c>
      <c r="E103" s="94" t="s">
        <v>138</v>
      </c>
      <c r="F103" s="94">
        <v>140</v>
      </c>
      <c r="G103" s="95">
        <v>17.5</v>
      </c>
      <c r="H103" s="96">
        <f t="shared" si="1"/>
        <v>2450</v>
      </c>
    </row>
    <row r="104" spans="1:8" x14ac:dyDescent="0.25">
      <c r="A104" s="87" t="s">
        <v>134</v>
      </c>
      <c r="B104" s="92" t="s">
        <v>347</v>
      </c>
      <c r="C104" s="93" t="s">
        <v>348</v>
      </c>
      <c r="D104" s="93" t="s">
        <v>67</v>
      </c>
      <c r="E104" s="94" t="s">
        <v>41</v>
      </c>
      <c r="F104" s="94">
        <v>7</v>
      </c>
      <c r="G104" s="95">
        <v>171</v>
      </c>
      <c r="H104" s="96">
        <f t="shared" si="1"/>
        <v>1197</v>
      </c>
    </row>
    <row r="105" spans="1:8" x14ac:dyDescent="0.25">
      <c r="A105" s="87" t="s">
        <v>134</v>
      </c>
      <c r="B105" s="92" t="s">
        <v>349</v>
      </c>
      <c r="C105" s="93" t="s">
        <v>350</v>
      </c>
      <c r="D105" s="93" t="s">
        <v>67</v>
      </c>
      <c r="E105" s="94" t="s">
        <v>41</v>
      </c>
      <c r="F105" s="94">
        <v>5</v>
      </c>
      <c r="G105" s="95">
        <v>420</v>
      </c>
      <c r="H105" s="96">
        <f t="shared" si="1"/>
        <v>2100</v>
      </c>
    </row>
    <row r="106" spans="1:8" x14ac:dyDescent="0.25">
      <c r="A106" s="87" t="s">
        <v>134</v>
      </c>
      <c r="B106" s="92" t="s">
        <v>351</v>
      </c>
      <c r="C106" s="93" t="s">
        <v>352</v>
      </c>
      <c r="D106" s="93" t="s">
        <v>67</v>
      </c>
      <c r="E106" s="94" t="s">
        <v>41</v>
      </c>
      <c r="F106" s="97">
        <v>30</v>
      </c>
      <c r="G106" s="98">
        <v>3.72</v>
      </c>
      <c r="H106" s="96">
        <f t="shared" si="1"/>
        <v>111.60000000000001</v>
      </c>
    </row>
    <row r="107" spans="1:8" x14ac:dyDescent="0.25">
      <c r="A107" s="87" t="s">
        <v>134</v>
      </c>
      <c r="B107" s="92" t="s">
        <v>353</v>
      </c>
      <c r="C107" s="93" t="s">
        <v>354</v>
      </c>
      <c r="D107" s="93" t="s">
        <v>355</v>
      </c>
      <c r="E107" s="94" t="s">
        <v>104</v>
      </c>
      <c r="F107" s="97">
        <v>38</v>
      </c>
      <c r="G107" s="98">
        <v>113.4</v>
      </c>
      <c r="H107" s="96">
        <f t="shared" si="1"/>
        <v>4309.2</v>
      </c>
    </row>
    <row r="108" spans="1:8" x14ac:dyDescent="0.25">
      <c r="A108" s="87" t="s">
        <v>134</v>
      </c>
      <c r="B108" s="92" t="s">
        <v>356</v>
      </c>
      <c r="C108" s="93" t="s">
        <v>357</v>
      </c>
      <c r="D108" s="93" t="s">
        <v>355</v>
      </c>
      <c r="E108" s="94" t="s">
        <v>138</v>
      </c>
      <c r="F108" s="97">
        <v>20</v>
      </c>
      <c r="G108" s="98">
        <v>9</v>
      </c>
      <c r="H108" s="96">
        <f t="shared" si="1"/>
        <v>180</v>
      </c>
    </row>
    <row r="109" spans="1:8" x14ac:dyDescent="0.25">
      <c r="A109" s="87" t="s">
        <v>134</v>
      </c>
      <c r="B109" s="92" t="s">
        <v>358</v>
      </c>
      <c r="C109" s="93" t="s">
        <v>359</v>
      </c>
      <c r="D109" s="93" t="s">
        <v>355</v>
      </c>
      <c r="E109" s="94" t="s">
        <v>41</v>
      </c>
      <c r="F109" s="97">
        <v>20</v>
      </c>
      <c r="G109" s="98">
        <v>67.2</v>
      </c>
      <c r="H109" s="96">
        <f t="shared" si="1"/>
        <v>1344</v>
      </c>
    </row>
    <row r="110" spans="1:8" x14ac:dyDescent="0.25">
      <c r="A110" s="87" t="s">
        <v>134</v>
      </c>
      <c r="B110" s="92" t="s">
        <v>360</v>
      </c>
      <c r="C110" s="93" t="s">
        <v>361</v>
      </c>
      <c r="D110" s="93" t="s">
        <v>355</v>
      </c>
      <c r="E110" s="94" t="s">
        <v>41</v>
      </c>
      <c r="F110" s="97">
        <v>6</v>
      </c>
      <c r="G110" s="98">
        <v>15</v>
      </c>
      <c r="H110" s="96">
        <f t="shared" si="1"/>
        <v>90</v>
      </c>
    </row>
    <row r="111" spans="1:8" x14ac:dyDescent="0.25">
      <c r="A111" s="87" t="s">
        <v>134</v>
      </c>
      <c r="B111" s="92" t="s">
        <v>362</v>
      </c>
      <c r="C111" s="93" t="s">
        <v>363</v>
      </c>
      <c r="D111" s="93" t="s">
        <v>355</v>
      </c>
      <c r="E111" s="94" t="s">
        <v>41</v>
      </c>
      <c r="F111" s="97">
        <v>2</v>
      </c>
      <c r="G111" s="98">
        <v>15</v>
      </c>
      <c r="H111" s="96">
        <f t="shared" si="1"/>
        <v>30</v>
      </c>
    </row>
    <row r="112" spans="1:8" x14ac:dyDescent="0.25">
      <c r="A112" s="87" t="s">
        <v>134</v>
      </c>
      <c r="B112" s="92" t="s">
        <v>364</v>
      </c>
      <c r="C112" s="93" t="s">
        <v>365</v>
      </c>
      <c r="D112" s="93" t="s">
        <v>355</v>
      </c>
      <c r="E112" s="94" t="s">
        <v>41</v>
      </c>
      <c r="F112" s="97">
        <v>8</v>
      </c>
      <c r="G112" s="98">
        <v>27.7</v>
      </c>
      <c r="H112" s="96">
        <f t="shared" si="1"/>
        <v>221.6</v>
      </c>
    </row>
    <row r="113" spans="1:8" x14ac:dyDescent="0.25">
      <c r="A113" s="87" t="s">
        <v>134</v>
      </c>
      <c r="B113" s="92" t="s">
        <v>366</v>
      </c>
      <c r="C113" s="93" t="s">
        <v>367</v>
      </c>
      <c r="D113" s="93" t="s">
        <v>355</v>
      </c>
      <c r="E113" s="94" t="s">
        <v>41</v>
      </c>
      <c r="F113" s="97">
        <v>20</v>
      </c>
      <c r="G113" s="98">
        <v>81.2</v>
      </c>
      <c r="H113" s="96">
        <f t="shared" si="1"/>
        <v>1624</v>
      </c>
    </row>
    <row r="114" spans="1:8" x14ac:dyDescent="0.25">
      <c r="A114" s="87" t="s">
        <v>134</v>
      </c>
      <c r="B114" s="92" t="s">
        <v>368</v>
      </c>
      <c r="C114" s="93" t="s">
        <v>369</v>
      </c>
      <c r="D114" s="93" t="s">
        <v>355</v>
      </c>
      <c r="E114" s="94" t="s">
        <v>41</v>
      </c>
      <c r="F114" s="97">
        <v>4</v>
      </c>
      <c r="G114" s="98">
        <v>14.3</v>
      </c>
      <c r="H114" s="96">
        <f t="shared" si="1"/>
        <v>57.2</v>
      </c>
    </row>
    <row r="115" spans="1:8" x14ac:dyDescent="0.25">
      <c r="A115" s="87" t="s">
        <v>134</v>
      </c>
      <c r="B115" s="92" t="s">
        <v>370</v>
      </c>
      <c r="C115" s="93" t="s">
        <v>371</v>
      </c>
      <c r="D115" s="93" t="s">
        <v>355</v>
      </c>
      <c r="E115" s="94" t="s">
        <v>138</v>
      </c>
      <c r="F115" s="97">
        <v>450</v>
      </c>
      <c r="G115" s="98">
        <v>2.73</v>
      </c>
      <c r="H115" s="96">
        <f t="shared" si="1"/>
        <v>1228.5</v>
      </c>
    </row>
    <row r="116" spans="1:8" x14ac:dyDescent="0.25">
      <c r="A116" s="87" t="s">
        <v>134</v>
      </c>
      <c r="B116" s="143" t="s">
        <v>634</v>
      </c>
      <c r="C116" s="93" t="s">
        <v>372</v>
      </c>
      <c r="D116" s="93"/>
      <c r="E116" s="94" t="s">
        <v>138</v>
      </c>
      <c r="F116" s="97">
        <v>5</v>
      </c>
      <c r="G116" s="98">
        <v>8.9</v>
      </c>
      <c r="H116" s="96">
        <f t="shared" si="1"/>
        <v>44.5</v>
      </c>
    </row>
    <row r="117" spans="1:8" x14ac:dyDescent="0.25">
      <c r="A117" s="87" t="s">
        <v>134</v>
      </c>
      <c r="B117" s="143" t="s">
        <v>633</v>
      </c>
      <c r="C117" s="93" t="s">
        <v>373</v>
      </c>
      <c r="D117" s="93"/>
      <c r="E117" s="94" t="s">
        <v>41</v>
      </c>
      <c r="F117" s="97">
        <v>5</v>
      </c>
      <c r="G117" s="98">
        <v>79.900000000000006</v>
      </c>
      <c r="H117" s="96">
        <f t="shared" si="1"/>
        <v>399.5</v>
      </c>
    </row>
    <row r="118" spans="1:8" x14ac:dyDescent="0.25">
      <c r="A118" s="87" t="s">
        <v>134</v>
      </c>
      <c r="B118" s="143" t="s">
        <v>635</v>
      </c>
      <c r="C118" s="93" t="s">
        <v>374</v>
      </c>
      <c r="D118" s="93"/>
      <c r="E118" s="94" t="s">
        <v>41</v>
      </c>
      <c r="F118" s="97">
        <v>3</v>
      </c>
      <c r="G118" s="98">
        <v>123.73</v>
      </c>
      <c r="H118" s="96">
        <f t="shared" si="1"/>
        <v>371.19</v>
      </c>
    </row>
    <row r="119" spans="1:8" x14ac:dyDescent="0.25">
      <c r="A119" s="87" t="s">
        <v>134</v>
      </c>
      <c r="B119" s="143" t="s">
        <v>636</v>
      </c>
      <c r="C119" s="93" t="s">
        <v>375</v>
      </c>
      <c r="D119" s="93"/>
      <c r="E119" s="94" t="s">
        <v>41</v>
      </c>
      <c r="F119" s="97">
        <v>8</v>
      </c>
      <c r="G119" s="98">
        <v>22.99</v>
      </c>
      <c r="H119" s="96">
        <f t="shared" si="1"/>
        <v>183.92</v>
      </c>
    </row>
    <row r="120" spans="1:8" x14ac:dyDescent="0.25">
      <c r="A120" s="87" t="s">
        <v>134</v>
      </c>
      <c r="B120" s="99" t="s">
        <v>376</v>
      </c>
      <c r="C120" s="93" t="s">
        <v>377</v>
      </c>
      <c r="D120" s="93"/>
      <c r="E120" s="94" t="s">
        <v>41</v>
      </c>
      <c r="F120" s="97">
        <v>5</v>
      </c>
      <c r="G120" s="98">
        <v>7.6</v>
      </c>
      <c r="H120" s="96">
        <f t="shared" si="1"/>
        <v>38</v>
      </c>
    </row>
    <row r="121" spans="1:8" x14ac:dyDescent="0.25">
      <c r="A121" s="87" t="s">
        <v>134</v>
      </c>
      <c r="B121" s="99" t="s">
        <v>637</v>
      </c>
      <c r="C121" s="93" t="s">
        <v>378</v>
      </c>
      <c r="D121" s="93"/>
      <c r="E121" s="94" t="s">
        <v>41</v>
      </c>
      <c r="F121" s="97">
        <v>5</v>
      </c>
      <c r="G121" s="98">
        <v>7.99</v>
      </c>
      <c r="H121" s="96">
        <f t="shared" si="1"/>
        <v>39.950000000000003</v>
      </c>
    </row>
    <row r="122" spans="1:8" x14ac:dyDescent="0.25">
      <c r="A122" s="87" t="s">
        <v>134</v>
      </c>
      <c r="B122" s="99" t="s">
        <v>638</v>
      </c>
      <c r="C122" s="93" t="s">
        <v>379</v>
      </c>
      <c r="D122" s="93"/>
      <c r="E122" s="94" t="s">
        <v>41</v>
      </c>
      <c r="F122" s="97">
        <v>5</v>
      </c>
      <c r="G122" s="98">
        <v>7.99</v>
      </c>
      <c r="H122" s="96">
        <f t="shared" si="1"/>
        <v>39.950000000000003</v>
      </c>
    </row>
    <row r="123" spans="1:8" x14ac:dyDescent="0.25">
      <c r="A123" s="87" t="s">
        <v>134</v>
      </c>
      <c r="B123" s="99" t="s">
        <v>380</v>
      </c>
      <c r="C123" s="93" t="s">
        <v>381</v>
      </c>
      <c r="D123" s="93"/>
      <c r="E123" s="94" t="s">
        <v>41</v>
      </c>
      <c r="F123" s="97">
        <v>3</v>
      </c>
      <c r="G123" s="98">
        <v>12</v>
      </c>
      <c r="H123" s="96">
        <f t="shared" si="1"/>
        <v>36</v>
      </c>
    </row>
    <row r="124" spans="1:8" x14ac:dyDescent="0.25">
      <c r="A124" s="87" t="s">
        <v>134</v>
      </c>
      <c r="B124" s="99" t="s">
        <v>639</v>
      </c>
      <c r="C124" s="93" t="s">
        <v>382</v>
      </c>
      <c r="D124" s="93"/>
      <c r="E124" s="94" t="s">
        <v>41</v>
      </c>
      <c r="F124" s="97">
        <v>8</v>
      </c>
      <c r="G124" s="98">
        <v>26.5</v>
      </c>
      <c r="H124" s="96">
        <f t="shared" si="1"/>
        <v>212</v>
      </c>
    </row>
    <row r="125" spans="1:8" x14ac:dyDescent="0.25">
      <c r="A125" s="87" t="s">
        <v>134</v>
      </c>
      <c r="B125" s="99" t="s">
        <v>640</v>
      </c>
      <c r="C125" s="93" t="s">
        <v>383</v>
      </c>
      <c r="D125" s="93"/>
      <c r="E125" s="94" t="s">
        <v>41</v>
      </c>
      <c r="F125" s="97">
        <v>4</v>
      </c>
      <c r="G125" s="98">
        <v>31.8</v>
      </c>
      <c r="H125" s="96">
        <f t="shared" si="1"/>
        <v>127.2</v>
      </c>
    </row>
    <row r="126" spans="1:8" x14ac:dyDescent="0.25">
      <c r="A126" s="87" t="s">
        <v>134</v>
      </c>
      <c r="B126" s="99" t="s">
        <v>642</v>
      </c>
      <c r="C126" s="93" t="s">
        <v>384</v>
      </c>
      <c r="D126" s="93"/>
      <c r="E126" s="94" t="s">
        <v>41</v>
      </c>
      <c r="F126" s="97">
        <v>2</v>
      </c>
      <c r="G126" s="98">
        <v>35.14</v>
      </c>
      <c r="H126" s="96">
        <f t="shared" si="1"/>
        <v>70.28</v>
      </c>
    </row>
    <row r="127" spans="1:8" x14ac:dyDescent="0.25">
      <c r="A127" s="87" t="s">
        <v>134</v>
      </c>
      <c r="B127" s="99" t="s">
        <v>643</v>
      </c>
      <c r="C127" s="93" t="s">
        <v>385</v>
      </c>
      <c r="D127" s="93"/>
      <c r="E127" s="94" t="s">
        <v>41</v>
      </c>
      <c r="F127" s="97">
        <v>2</v>
      </c>
      <c r="G127" s="98">
        <v>8.74</v>
      </c>
      <c r="H127" s="96">
        <f t="shared" si="1"/>
        <v>17.48</v>
      </c>
    </row>
    <row r="128" spans="1:8" x14ac:dyDescent="0.25">
      <c r="A128" s="87" t="s">
        <v>134</v>
      </c>
      <c r="B128" s="99" t="s">
        <v>386</v>
      </c>
      <c r="C128" s="93" t="s">
        <v>387</v>
      </c>
      <c r="D128" s="93"/>
      <c r="E128" s="94" t="s">
        <v>41</v>
      </c>
      <c r="F128" s="97">
        <v>100</v>
      </c>
      <c r="G128" s="98">
        <v>0.38</v>
      </c>
      <c r="H128" s="96">
        <f t="shared" si="1"/>
        <v>38</v>
      </c>
    </row>
    <row r="129" spans="1:8" x14ac:dyDescent="0.25">
      <c r="A129" s="87" t="s">
        <v>134</v>
      </c>
      <c r="B129" s="99" t="s">
        <v>388</v>
      </c>
      <c r="C129" s="93" t="s">
        <v>389</v>
      </c>
      <c r="D129" s="93"/>
      <c r="E129" s="94" t="s">
        <v>41</v>
      </c>
      <c r="F129" s="97">
        <v>35</v>
      </c>
      <c r="G129" s="98">
        <v>2.99</v>
      </c>
      <c r="H129" s="96">
        <f t="shared" si="1"/>
        <v>104.65</v>
      </c>
    </row>
    <row r="130" spans="1:8" x14ac:dyDescent="0.25">
      <c r="A130" s="87" t="s">
        <v>134</v>
      </c>
      <c r="B130" s="99" t="s">
        <v>390</v>
      </c>
      <c r="C130" s="93" t="s">
        <v>391</v>
      </c>
      <c r="D130" s="93"/>
      <c r="E130" s="94" t="s">
        <v>41</v>
      </c>
      <c r="F130" s="97">
        <v>100</v>
      </c>
      <c r="G130" s="98">
        <v>2.41</v>
      </c>
      <c r="H130" s="96">
        <f t="shared" ref="H130:H137" si="2">F130*G130</f>
        <v>241</v>
      </c>
    </row>
    <row r="131" spans="1:8" x14ac:dyDescent="0.25">
      <c r="A131" s="87" t="s">
        <v>134</v>
      </c>
      <c r="B131" s="99" t="s">
        <v>392</v>
      </c>
      <c r="C131" s="93" t="s">
        <v>393</v>
      </c>
      <c r="D131" s="93"/>
      <c r="E131" s="94" t="s">
        <v>41</v>
      </c>
      <c r="F131" s="97">
        <v>500</v>
      </c>
      <c r="G131" s="98">
        <v>0.28999999999999998</v>
      </c>
      <c r="H131" s="96">
        <f t="shared" si="2"/>
        <v>145</v>
      </c>
    </row>
    <row r="132" spans="1:8" x14ac:dyDescent="0.25">
      <c r="A132" s="87" t="s">
        <v>134</v>
      </c>
      <c r="B132" s="99" t="s">
        <v>641</v>
      </c>
      <c r="C132" s="93" t="s">
        <v>394</v>
      </c>
      <c r="D132" s="93"/>
      <c r="E132" s="94" t="s">
        <v>41</v>
      </c>
      <c r="F132" s="97">
        <v>10</v>
      </c>
      <c r="G132" s="98">
        <v>11.5</v>
      </c>
      <c r="H132" s="96">
        <f t="shared" si="2"/>
        <v>115</v>
      </c>
    </row>
    <row r="133" spans="1:8" x14ac:dyDescent="0.25">
      <c r="A133" s="87" t="s">
        <v>134</v>
      </c>
      <c r="B133" s="99" t="s">
        <v>395</v>
      </c>
      <c r="C133" s="93" t="s">
        <v>396</v>
      </c>
      <c r="D133" s="93"/>
      <c r="E133" s="94" t="s">
        <v>397</v>
      </c>
      <c r="F133" s="97">
        <v>100</v>
      </c>
      <c r="G133" s="98">
        <v>3.08</v>
      </c>
      <c r="H133" s="96">
        <f t="shared" si="2"/>
        <v>308</v>
      </c>
    </row>
    <row r="134" spans="1:8" x14ac:dyDescent="0.25">
      <c r="A134" s="87" t="s">
        <v>134</v>
      </c>
      <c r="B134" s="99" t="s">
        <v>398</v>
      </c>
      <c r="C134" s="93" t="s">
        <v>399</v>
      </c>
      <c r="D134" s="93"/>
      <c r="E134" s="94" t="s">
        <v>400</v>
      </c>
      <c r="F134" s="97">
        <v>500</v>
      </c>
      <c r="G134" s="100">
        <v>6.99</v>
      </c>
      <c r="H134" s="96">
        <f t="shared" si="2"/>
        <v>3495</v>
      </c>
    </row>
    <row r="135" spans="1:8" x14ac:dyDescent="0.25">
      <c r="A135" s="87" t="s">
        <v>134</v>
      </c>
      <c r="B135" s="99" t="s">
        <v>401</v>
      </c>
      <c r="C135" s="93" t="s">
        <v>402</v>
      </c>
      <c r="D135" s="93"/>
      <c r="E135" s="94" t="s">
        <v>41</v>
      </c>
      <c r="F135" s="101">
        <v>3</v>
      </c>
      <c r="G135" s="102">
        <v>20.5</v>
      </c>
      <c r="H135" s="103">
        <f t="shared" si="2"/>
        <v>61.5</v>
      </c>
    </row>
    <row r="136" spans="1:8" x14ac:dyDescent="0.25">
      <c r="A136" s="87" t="s">
        <v>134</v>
      </c>
      <c r="B136" s="99" t="s">
        <v>403</v>
      </c>
      <c r="C136" s="93" t="s">
        <v>404</v>
      </c>
      <c r="D136" s="93"/>
      <c r="E136" s="94" t="s">
        <v>41</v>
      </c>
      <c r="F136" s="101">
        <v>2</v>
      </c>
      <c r="G136" s="102">
        <v>21</v>
      </c>
      <c r="H136" s="103">
        <f t="shared" si="2"/>
        <v>42</v>
      </c>
    </row>
    <row r="137" spans="1:8" s="75" customFormat="1" x14ac:dyDescent="0.25">
      <c r="A137" s="87" t="s">
        <v>134</v>
      </c>
      <c r="B137" s="99" t="s">
        <v>405</v>
      </c>
      <c r="C137" s="97" t="s">
        <v>406</v>
      </c>
      <c r="D137" s="93"/>
      <c r="E137" s="94" t="s">
        <v>41</v>
      </c>
      <c r="F137" s="101">
        <v>8</v>
      </c>
      <c r="G137" s="102">
        <v>9.8000000000000007</v>
      </c>
      <c r="H137" s="103">
        <f t="shared" si="2"/>
        <v>78.400000000000006</v>
      </c>
    </row>
    <row r="138" spans="1:8" ht="26.25" x14ac:dyDescent="0.25">
      <c r="A138" s="104"/>
      <c r="B138" s="105"/>
      <c r="C138" s="106"/>
      <c r="D138" s="106"/>
      <c r="E138" s="106"/>
      <c r="F138" s="106"/>
      <c r="G138" s="107" t="s">
        <v>577</v>
      </c>
      <c r="H138" s="108">
        <f>SUM(H3:H137)</f>
        <v>130057.96799999995</v>
      </c>
    </row>
    <row r="139" spans="1:8" ht="15.75" x14ac:dyDescent="0.25">
      <c r="C139" s="172" t="s">
        <v>580</v>
      </c>
      <c r="D139" s="172"/>
      <c r="E139" s="172"/>
      <c r="F139" s="172"/>
    </row>
    <row r="140" spans="1:8" ht="15.75" x14ac:dyDescent="0.25">
      <c r="C140" s="172" t="s">
        <v>578</v>
      </c>
      <c r="D140" s="172"/>
      <c r="E140" s="172"/>
      <c r="F140" s="172"/>
    </row>
    <row r="141" spans="1:8" ht="15.75" x14ac:dyDescent="0.25">
      <c r="C141" s="172" t="s">
        <v>579</v>
      </c>
      <c r="D141" s="172"/>
      <c r="E141" s="172"/>
      <c r="F141" s="172"/>
    </row>
  </sheetData>
  <mergeCells count="4">
    <mergeCell ref="C139:F139"/>
    <mergeCell ref="C140:F140"/>
    <mergeCell ref="C141:F141"/>
    <mergeCell ref="A1:H1"/>
  </mergeCells>
  <pageMargins left="0.511811024" right="0.511811024" top="0.78740157499999996" bottom="0.78740157499999996" header="0.31496062000000002" footer="0.31496062000000002"/>
  <pageSetup paperSize="9" scale="35" fitToWidth="0"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15AFB-7967-47CE-A0ED-698CCB7F98D2}">
  <sheetPr>
    <pageSetUpPr fitToPage="1"/>
  </sheetPr>
  <dimension ref="A1:I16"/>
  <sheetViews>
    <sheetView zoomScale="98" zoomScaleNormal="98" workbookViewId="0">
      <selection activeCell="B13" sqref="B13"/>
    </sheetView>
  </sheetViews>
  <sheetFormatPr defaultRowHeight="15" x14ac:dyDescent="0.25"/>
  <cols>
    <col min="1" max="1" width="15" style="1" customWidth="1"/>
    <col min="2" max="2" width="9.140625" style="1"/>
    <col min="3" max="3" width="48.85546875" style="1" customWidth="1"/>
    <col min="4" max="4" width="40.140625" style="1" customWidth="1"/>
    <col min="5" max="5" width="9.140625" style="1"/>
    <col min="6" max="6" width="10.28515625" style="1" customWidth="1"/>
    <col min="7" max="7" width="14.28515625" style="1" customWidth="1"/>
    <col min="8" max="8" width="14.42578125" customWidth="1"/>
  </cols>
  <sheetData>
    <row r="1" spans="1:9" ht="15.75" x14ac:dyDescent="0.25">
      <c r="A1" s="173" t="s">
        <v>583</v>
      </c>
      <c r="B1" s="173"/>
      <c r="C1" s="173"/>
      <c r="D1" s="173"/>
      <c r="E1" s="173"/>
      <c r="F1" s="173"/>
      <c r="G1" s="173"/>
      <c r="H1" s="78"/>
      <c r="I1" s="78"/>
    </row>
    <row r="2" spans="1:9" ht="14.25" customHeight="1" x14ac:dyDescent="0.25">
      <c r="A2" s="15" t="s">
        <v>0</v>
      </c>
      <c r="B2" s="13" t="s">
        <v>1</v>
      </c>
      <c r="C2" s="16" t="s">
        <v>572</v>
      </c>
      <c r="D2" s="13" t="s">
        <v>3</v>
      </c>
      <c r="E2" s="13" t="s">
        <v>4</v>
      </c>
      <c r="F2" s="13" t="s">
        <v>5</v>
      </c>
      <c r="G2" s="14" t="s">
        <v>6</v>
      </c>
      <c r="H2" s="14" t="s">
        <v>596</v>
      </c>
    </row>
    <row r="3" spans="1:9" x14ac:dyDescent="0.25">
      <c r="A3" s="19" t="s">
        <v>37</v>
      </c>
      <c r="B3" s="19" t="s">
        <v>38</v>
      </c>
      <c r="C3" s="20" t="s">
        <v>39</v>
      </c>
      <c r="D3" s="19" t="s">
        <v>40</v>
      </c>
      <c r="E3" s="19" t="s">
        <v>41</v>
      </c>
      <c r="F3" s="19">
        <v>6</v>
      </c>
      <c r="G3" s="21">
        <v>2720</v>
      </c>
      <c r="H3" s="21">
        <v>16320</v>
      </c>
    </row>
    <row r="4" spans="1:9" x14ac:dyDescent="0.25">
      <c r="A4" s="19" t="s">
        <v>37</v>
      </c>
      <c r="B4" s="144" t="s">
        <v>644</v>
      </c>
      <c r="C4" s="20" t="s">
        <v>42</v>
      </c>
      <c r="D4" s="19" t="s">
        <v>40</v>
      </c>
      <c r="E4" s="19" t="s">
        <v>41</v>
      </c>
      <c r="F4" s="19">
        <v>2</v>
      </c>
      <c r="G4" s="21">
        <v>3800</v>
      </c>
      <c r="H4" s="21">
        <v>7600</v>
      </c>
    </row>
    <row r="5" spans="1:9" x14ac:dyDescent="0.25">
      <c r="A5" s="19" t="s">
        <v>37</v>
      </c>
      <c r="B5" s="144" t="s">
        <v>645</v>
      </c>
      <c r="C5" s="20" t="s">
        <v>43</v>
      </c>
      <c r="D5" s="19" t="s">
        <v>40</v>
      </c>
      <c r="E5" s="19" t="s">
        <v>41</v>
      </c>
      <c r="F5" s="19">
        <v>1</v>
      </c>
      <c r="G5" s="21">
        <v>5699</v>
      </c>
      <c r="H5" s="21">
        <v>5699</v>
      </c>
    </row>
    <row r="6" spans="1:9" x14ac:dyDescent="0.25">
      <c r="A6" s="19" t="s">
        <v>37</v>
      </c>
      <c r="B6" s="144" t="s">
        <v>646</v>
      </c>
      <c r="C6" s="20" t="s">
        <v>44</v>
      </c>
      <c r="D6" s="19" t="s">
        <v>40</v>
      </c>
      <c r="E6" s="19" t="s">
        <v>41</v>
      </c>
      <c r="F6" s="19">
        <v>75</v>
      </c>
      <c r="G6" s="21">
        <v>273</v>
      </c>
      <c r="H6" s="21">
        <v>20475</v>
      </c>
    </row>
    <row r="7" spans="1:9" ht="30" x14ac:dyDescent="0.25">
      <c r="A7" s="19" t="s">
        <v>37</v>
      </c>
      <c r="B7" s="144" t="s">
        <v>647</v>
      </c>
      <c r="C7" s="20" t="s">
        <v>45</v>
      </c>
      <c r="D7" s="19" t="s">
        <v>40</v>
      </c>
      <c r="E7" s="19" t="s">
        <v>41</v>
      </c>
      <c r="F7" s="19">
        <v>1</v>
      </c>
      <c r="G7" s="21">
        <v>10037.61</v>
      </c>
      <c r="H7" s="21">
        <v>10037.61</v>
      </c>
    </row>
    <row r="8" spans="1:9" ht="30" x14ac:dyDescent="0.25">
      <c r="A8" s="19" t="s">
        <v>37</v>
      </c>
      <c r="B8" s="144" t="s">
        <v>648</v>
      </c>
      <c r="C8" s="20" t="s">
        <v>46</v>
      </c>
      <c r="D8" s="19" t="s">
        <v>40</v>
      </c>
      <c r="E8" s="19" t="s">
        <v>41</v>
      </c>
      <c r="F8" s="19">
        <v>1</v>
      </c>
      <c r="G8" s="21">
        <v>25000</v>
      </c>
      <c r="H8" s="21">
        <v>25000</v>
      </c>
    </row>
    <row r="9" spans="1:9" x14ac:dyDescent="0.25">
      <c r="A9" s="19" t="s">
        <v>37</v>
      </c>
      <c r="B9" s="144" t="s">
        <v>649</v>
      </c>
      <c r="C9" s="20" t="s">
        <v>47</v>
      </c>
      <c r="D9" s="19" t="s">
        <v>48</v>
      </c>
      <c r="E9" s="19" t="s">
        <v>41</v>
      </c>
      <c r="F9" s="19">
        <v>33</v>
      </c>
      <c r="G9" s="21">
        <v>150</v>
      </c>
      <c r="H9" s="21">
        <v>4950</v>
      </c>
    </row>
    <row r="10" spans="1:9" ht="30" x14ac:dyDescent="0.25">
      <c r="A10" s="19" t="s">
        <v>37</v>
      </c>
      <c r="B10" s="144" t="s">
        <v>650</v>
      </c>
      <c r="C10" s="20" t="s">
        <v>49</v>
      </c>
      <c r="D10" s="19" t="s">
        <v>40</v>
      </c>
      <c r="E10" s="19" t="s">
        <v>41</v>
      </c>
      <c r="F10" s="19">
        <v>1</v>
      </c>
      <c r="G10" s="21">
        <v>2015</v>
      </c>
      <c r="H10" s="21">
        <v>2015</v>
      </c>
    </row>
    <row r="11" spans="1:9" ht="30" x14ac:dyDescent="0.25">
      <c r="A11" s="19" t="s">
        <v>37</v>
      </c>
      <c r="B11" s="144" t="s">
        <v>651</v>
      </c>
      <c r="C11" s="20" t="s">
        <v>50</v>
      </c>
      <c r="D11" s="19" t="s">
        <v>40</v>
      </c>
      <c r="E11" s="19" t="s">
        <v>41</v>
      </c>
      <c r="F11" s="19">
        <v>1</v>
      </c>
      <c r="G11" s="21">
        <v>4165</v>
      </c>
      <c r="H11" s="21">
        <v>4165</v>
      </c>
    </row>
    <row r="12" spans="1:9" ht="30" x14ac:dyDescent="0.25">
      <c r="A12" s="19" t="s">
        <v>37</v>
      </c>
      <c r="B12" s="144" t="s">
        <v>652</v>
      </c>
      <c r="C12" s="20" t="s">
        <v>51</v>
      </c>
      <c r="D12" s="19" t="s">
        <v>40</v>
      </c>
      <c r="E12" s="19" t="s">
        <v>41</v>
      </c>
      <c r="F12" s="19">
        <v>6</v>
      </c>
      <c r="G12" s="21">
        <v>350</v>
      </c>
      <c r="H12" s="21">
        <v>2100</v>
      </c>
    </row>
    <row r="13" spans="1:9" ht="60" x14ac:dyDescent="0.25">
      <c r="F13" s="11" t="s">
        <v>577</v>
      </c>
      <c r="G13" s="18">
        <f>SUM(G3:G12)</f>
        <v>54209.61</v>
      </c>
      <c r="H13" s="18">
        <v>98361.61</v>
      </c>
    </row>
    <row r="14" spans="1:9" ht="15.75" x14ac:dyDescent="0.25">
      <c r="C14" s="172" t="s">
        <v>580</v>
      </c>
      <c r="D14" s="172"/>
      <c r="E14" s="172"/>
      <c r="F14" s="172"/>
    </row>
    <row r="15" spans="1:9" ht="15.75" x14ac:dyDescent="0.25">
      <c r="C15" s="172" t="s">
        <v>578</v>
      </c>
      <c r="D15" s="172"/>
      <c r="E15" s="172"/>
      <c r="F15" s="172"/>
    </row>
    <row r="16" spans="1:9" ht="15.75" x14ac:dyDescent="0.25">
      <c r="C16" s="172" t="s">
        <v>579</v>
      </c>
      <c r="D16" s="172"/>
      <c r="E16" s="172"/>
      <c r="F16" s="172"/>
    </row>
  </sheetData>
  <mergeCells count="4">
    <mergeCell ref="C14:F14"/>
    <mergeCell ref="C15:F15"/>
    <mergeCell ref="C16:F16"/>
    <mergeCell ref="A1:G1"/>
  </mergeCells>
  <pageMargins left="0.511811024" right="0.511811024" top="0.78740157499999996" bottom="0.78740157499999996" header="0.31496062000000002" footer="0.31496062000000002"/>
  <pageSetup paperSize="9" scale="55"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CONSOLIDADO TOTAL</vt:lpstr>
      <vt:lpstr>CONTRATOS para 2026</vt:lpstr>
      <vt:lpstr>INFORMÁTICA</vt:lpstr>
      <vt:lpstr>ESCOLA DO LEGISLATIVO</vt:lpstr>
      <vt:lpstr>ALMOXARIFADO ZELADORIA</vt:lpstr>
      <vt:lpstr>ALMOXARIFADO GERAL</vt:lpstr>
      <vt:lpstr>PATRIMÔNIO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Plenário</dc:creator>
  <cp:lastModifiedBy>Plenário</cp:lastModifiedBy>
  <cp:lastPrinted>2025-09-29T16:46:25Z</cp:lastPrinted>
  <dcterms:created xsi:type="dcterms:W3CDTF">2015-06-05T18:19:34Z</dcterms:created>
  <dcterms:modified xsi:type="dcterms:W3CDTF">2025-10-01T19:13:12Z</dcterms:modified>
</cp:coreProperties>
</file>